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nhgov-my.sharepoint.com/personal/hillary_m_schrank_energy_nh_gov/Documents/Rulemaking/500 Rules/EN 500 Rules/Forms - MAKE SURE ALL FORMS REFERENCE THE CORRECT NUMBERED RULE/"/>
    </mc:Choice>
  </mc:AlternateContent>
  <xr:revisionPtr revIDLastSave="7" documentId="8_{E262B0BD-B28F-49BC-9EA6-040848CBA93C}" xr6:coauthVersionLast="47" xr6:coauthVersionMax="47" xr10:uidLastSave="{3034D077-51E5-4893-9E9C-CA4BB43EFCC8}"/>
  <bookViews>
    <workbookView xWindow="-120" yWindow="-120" windowWidth="25440" windowHeight="15390" xr2:uid="{00000000-000D-0000-FFFF-FFFF00000000}"/>
  </bookViews>
  <sheets>
    <sheet name="Cover" sheetId="1" r:id="rId1"/>
    <sheet name="p. 1" sheetId="2" r:id="rId2"/>
    <sheet name="p. 2" sheetId="68" r:id="rId3"/>
    <sheet name="p. 3" sheetId="4" r:id="rId4"/>
    <sheet name="p. 4" sheetId="5" r:id="rId5"/>
    <sheet name="p. 5" sheetId="6" r:id="rId6"/>
    <sheet name="p. 6" sheetId="7" r:id="rId7"/>
    <sheet name="p. 7" sheetId="66" r:id="rId8"/>
    <sheet name="p. 8" sheetId="8" r:id="rId9"/>
    <sheet name="p. 9" sheetId="9" r:id="rId10"/>
    <sheet name="p. 10" sheetId="10" r:id="rId11"/>
    <sheet name="p. 11" sheetId="11" r:id="rId12"/>
    <sheet name="p. 12" sheetId="12" r:id="rId13"/>
    <sheet name="p. 13" sheetId="13" r:id="rId14"/>
    <sheet name="pg. 16" sheetId="14" state="hidden" r:id="rId15"/>
    <sheet name="p. 14-15" sheetId="15" r:id="rId16"/>
    <sheet name="p. 16" sheetId="67" r:id="rId17"/>
    <sheet name="pg. 20" sheetId="17" state="hidden" r:id="rId18"/>
    <sheet name="pg. 21" sheetId="18" state="hidden" r:id="rId19"/>
    <sheet name="p. 17" sheetId="54" r:id="rId20"/>
    <sheet name="p. 18" sheetId="55" r:id="rId21"/>
    <sheet name="p. 19" sheetId="56" r:id="rId22"/>
    <sheet name="p. 20" sheetId="20" r:id="rId23"/>
    <sheet name="p. 21" sheetId="21" r:id="rId24"/>
    <sheet name="p. 22" sheetId="22" r:id="rId25"/>
    <sheet name="p. 23" sheetId="23" r:id="rId26"/>
    <sheet name="p. 24" sheetId="24" r:id="rId27"/>
    <sheet name="p. 25" sheetId="25" r:id="rId28"/>
    <sheet name="p. 26" sheetId="26" r:id="rId29"/>
    <sheet name="p. 27" sheetId="27" r:id="rId30"/>
    <sheet name="p. 28" sheetId="53" r:id="rId31"/>
    <sheet name="p. 29" sheetId="30" r:id="rId32"/>
    <sheet name="p.30" sheetId="59" r:id="rId33"/>
    <sheet name="p.31" sheetId="61" r:id="rId34"/>
    <sheet name="p.32" sheetId="65" r:id="rId35"/>
    <sheet name="p.33" sheetId="64" r:id="rId36"/>
    <sheet name="p. 34" sheetId="34" r:id="rId37"/>
    <sheet name="p. 35" sheetId="35" r:id="rId38"/>
    <sheet name="p. 36" sheetId="36" r:id="rId39"/>
    <sheet name="p. 37" sheetId="37" r:id="rId40"/>
    <sheet name="p. 38" sheetId="38" r:id="rId41"/>
    <sheet name="p. 39" sheetId="39" r:id="rId42"/>
    <sheet name="p. 40" sheetId="58" r:id="rId43"/>
    <sheet name="p. 41" sheetId="42" r:id="rId44"/>
    <sheet name="p. 42" sheetId="43" r:id="rId45"/>
    <sheet name="p. 43" sheetId="44" r:id="rId46"/>
    <sheet name="p. 44" sheetId="45" r:id="rId47"/>
    <sheet name="p. 45" sheetId="48" r:id="rId48"/>
    <sheet name="p. 46" sheetId="49" r:id="rId49"/>
    <sheet name="p. 47" sheetId="50" r:id="rId50"/>
    <sheet name="p. 48" sheetId="51" r:id="rId51"/>
    <sheet name="p. 49" sheetId="60" r:id="rId52"/>
  </sheets>
  <externalReferences>
    <externalReference r:id="rId53"/>
    <externalReference r:id="rId54"/>
  </externalReferences>
  <definedNames>
    <definedName name="\A" localSheetId="32">#REF!</definedName>
    <definedName name="\A" localSheetId="33">#REF!</definedName>
    <definedName name="\A" localSheetId="34">#REF!</definedName>
    <definedName name="\A" localSheetId="35">#REF!</definedName>
    <definedName name="\A">'p. 34'!$P$2:$R$12</definedName>
    <definedName name="\C" localSheetId="12">'p. 12'!#REF!</definedName>
    <definedName name="\C" localSheetId="16">'p. 10'!#REF!</definedName>
    <definedName name="\C" localSheetId="19">'p. 17'!#REF!</definedName>
    <definedName name="\C" localSheetId="2">'p. 10'!#REF!</definedName>
    <definedName name="\C" localSheetId="23">'p. 21'!#REF!</definedName>
    <definedName name="\C" localSheetId="24">'p. 22'!#REF!</definedName>
    <definedName name="\C" localSheetId="25">'p. 23'!$Q$22:$S$27</definedName>
    <definedName name="\C" localSheetId="27">'p. 25'!#REF!</definedName>
    <definedName name="\C" localSheetId="28">'p. 26'!#REF!</definedName>
    <definedName name="\C" localSheetId="31">'p. 29'!#REF!</definedName>
    <definedName name="\C" localSheetId="42">'p. 40'!$P$24:$R$29</definedName>
    <definedName name="\C" localSheetId="43">'p. 41'!$AA$24:$AC$27</definedName>
    <definedName name="\C" localSheetId="44">'p. 42'!#REF!</definedName>
    <definedName name="\C" localSheetId="45">'p. 43'!#REF!</definedName>
    <definedName name="\C" localSheetId="46">'p. 44'!#REF!</definedName>
    <definedName name="\C" localSheetId="47">'p. 45'!#REF!</definedName>
    <definedName name="\C" localSheetId="48">'p. 46'!#REF!</definedName>
    <definedName name="\C" localSheetId="49">'p. 47'!#REF!</definedName>
    <definedName name="\C" localSheetId="7">'p. 7'!#REF!</definedName>
    <definedName name="\C" localSheetId="17">'pg. 20'!$AD$13:$AE$17</definedName>
    <definedName name="\C" localSheetId="18">'pg. 21'!$AB$13:$AD$17</definedName>
    <definedName name="\C">'p. 10'!#REF!</definedName>
    <definedName name="\P" localSheetId="11">'p. 11'!#REF!</definedName>
    <definedName name="\P" localSheetId="12">'p. 12'!#REF!</definedName>
    <definedName name="\P" localSheetId="13">'p. 13'!#REF!</definedName>
    <definedName name="\P" localSheetId="15">#REF!</definedName>
    <definedName name="\P" localSheetId="16">'p. 10'!#REF!</definedName>
    <definedName name="\P" localSheetId="20">'p. 18'!#REF!</definedName>
    <definedName name="\P" localSheetId="21">'p. 19'!#REF!</definedName>
    <definedName name="\P" localSheetId="2">'p. 10'!#REF!</definedName>
    <definedName name="\P" localSheetId="22">'p. 20'!$S$72</definedName>
    <definedName name="\P" localSheetId="7">'p. 10'!#REF!</definedName>
    <definedName name="\P">'p. 10'!#REF!</definedName>
    <definedName name="\W" localSheetId="32">#REF!</definedName>
    <definedName name="\W" localSheetId="33">#REF!</definedName>
    <definedName name="\W" localSheetId="34">#REF!</definedName>
    <definedName name="\W" localSheetId="35">#REF!</definedName>
    <definedName name="\W">'p. 27'!$J$11</definedName>
    <definedName name="\Z" localSheetId="10">'p. 10'!#REF!</definedName>
    <definedName name="\Z" localSheetId="13">'p. 13'!#REF!</definedName>
    <definedName name="\Z" localSheetId="15">#REF!</definedName>
    <definedName name="\Z" localSheetId="16">'p. 16'!$T$4:$V$10</definedName>
    <definedName name="\Z" localSheetId="19">'p. 17'!#REF!</definedName>
    <definedName name="\Z" localSheetId="2">'p. 2'!#REF!</definedName>
    <definedName name="\Z" localSheetId="23">'p. 21'!#REF!</definedName>
    <definedName name="\Z" localSheetId="24">'p. 22'!#REF!</definedName>
    <definedName name="\Z" localSheetId="25">'p. 23'!$Q$7:$S$12</definedName>
    <definedName name="\Z" localSheetId="26">'p. 24'!$U$4:$W$9</definedName>
    <definedName name="\Z" localSheetId="27">'p. 25'!#REF!</definedName>
    <definedName name="\Z" localSheetId="28">'p. 26'!#REF!</definedName>
    <definedName name="\Z" localSheetId="30">'p. 28'!$P$2:$Q$6</definedName>
    <definedName name="\Z" localSheetId="31">'p. 29'!#REF!</definedName>
    <definedName name="\Z" localSheetId="3">'p. 3'!$S$4:$U$10</definedName>
    <definedName name="\Z" localSheetId="4">'p. 4'!#REF!</definedName>
    <definedName name="\Z" localSheetId="42">'p. 40'!$P$7:$R$12</definedName>
    <definedName name="\Z" localSheetId="43">'p. 41'!$AA$7:$AC$12</definedName>
    <definedName name="\Z" localSheetId="44">'p. 42'!#REF!</definedName>
    <definedName name="\Z" localSheetId="45">'p. 43'!#REF!</definedName>
    <definedName name="\Z" localSheetId="46">'p. 44'!#REF!</definedName>
    <definedName name="\Z" localSheetId="47">'p. 45'!#REF!</definedName>
    <definedName name="\Z" localSheetId="48">'p. 46'!#REF!</definedName>
    <definedName name="\Z" localSheetId="49">'p. 47'!#REF!</definedName>
    <definedName name="\Z" localSheetId="50">'p. 48'!$M$2:$O$6</definedName>
    <definedName name="\Z" localSheetId="5">'p. 5'!#REF!</definedName>
    <definedName name="\Z" localSheetId="6">'p. 6'!#REF!</definedName>
    <definedName name="\Z" localSheetId="7">'p. 7'!#REF!</definedName>
    <definedName name="\Z" localSheetId="8">'p. 8'!#REF!</definedName>
    <definedName name="\Z" localSheetId="32">p.30!$Q$2:$S$6</definedName>
    <definedName name="\Z" localSheetId="33">p.31!$Q$2:$S$6</definedName>
    <definedName name="\Z" localSheetId="34">p.32!$Q$2:$S$6</definedName>
    <definedName name="\Z" localSheetId="35">p.33!$Q$2:$S$6</definedName>
    <definedName name="\Z" localSheetId="17">'pg. 20'!$AD$7:$AE$11</definedName>
    <definedName name="\Z" localSheetId="18">'pg. 21'!$AB$7:$AD$11</definedName>
    <definedName name="\Z">'p. 1'!#REF!</definedName>
    <definedName name="_121AND122">'p. 14-15'!$A$1:$N$129</definedName>
    <definedName name="DETAIL">'p. 9'!$A$8:$K$64</definedName>
    <definedName name="HEADING" localSheetId="32">#REF!</definedName>
    <definedName name="HEADING" localSheetId="33">#REF!</definedName>
    <definedName name="HEADING" localSheetId="34">#REF!</definedName>
    <definedName name="HEADING" localSheetId="35">#REF!</definedName>
    <definedName name="HEADING">'p. 27'!$B$2:$H$4</definedName>
    <definedName name="PAGE101" localSheetId="32">#REF!</definedName>
    <definedName name="PAGE101" localSheetId="33">#REF!</definedName>
    <definedName name="PAGE101" localSheetId="34">#REF!</definedName>
    <definedName name="PAGE101" localSheetId="35">#REF!</definedName>
    <definedName name="PAGE101">#REF!</definedName>
    <definedName name="PAGE102" localSheetId="16">'p. 16'!$A$1:$P$72</definedName>
    <definedName name="PAGE102">'p. 3'!$A$1:$O$76</definedName>
    <definedName name="PAGE104" localSheetId="2">'p. 2'!$A$1:$N$70</definedName>
    <definedName name="PAGE104" localSheetId="32">#REF!</definedName>
    <definedName name="PAGE104" localSheetId="33">#REF!</definedName>
    <definedName name="PAGE104" localSheetId="34">#REF!</definedName>
    <definedName name="PAGE104" localSheetId="35">#REF!</definedName>
    <definedName name="PAGE104">'p. 4'!$A$1:$P$82</definedName>
    <definedName name="PAGE105" localSheetId="32">#REF!</definedName>
    <definedName name="PAGE105" localSheetId="33">#REF!</definedName>
    <definedName name="PAGE105" localSheetId="34">#REF!</definedName>
    <definedName name="PAGE105" localSheetId="35">#REF!</definedName>
    <definedName name="PAGE105">'p. 5'!$A$1:$S$78</definedName>
    <definedName name="PAGE106" localSheetId="32">#REF!</definedName>
    <definedName name="PAGE106" localSheetId="33">#REF!</definedName>
    <definedName name="PAGE106" localSheetId="34">#REF!</definedName>
    <definedName name="PAGE106" localSheetId="35">#REF!</definedName>
    <definedName name="PAGE106">'p. 6'!$A$1:$M$88</definedName>
    <definedName name="PAGE108" localSheetId="32">#REF!</definedName>
    <definedName name="PAGE108" localSheetId="33">#REF!</definedName>
    <definedName name="PAGE108" localSheetId="34">#REF!</definedName>
    <definedName name="PAGE108" localSheetId="35">#REF!</definedName>
    <definedName name="PAGE108">'p. 8'!$B$1:$R$67</definedName>
    <definedName name="PAGE110">'p. 9'!$A$1:$K$64</definedName>
    <definedName name="PAGE111">'p. 9'!$A$65:$K$76</definedName>
    <definedName name="PAGE112">'p. 10'!$B$1:$P$59</definedName>
    <definedName name="PAGE113">'p. 10'!$B$60:$P$78</definedName>
    <definedName name="PAGE114">'p. 11'!$A$1:$R$79</definedName>
    <definedName name="PAGE115" localSheetId="16">'p. 11'!#REF!</definedName>
    <definedName name="PAGE115" localSheetId="19">'p. 11'!#REF!</definedName>
    <definedName name="PAGE115" localSheetId="20">'p. 11'!#REF!</definedName>
    <definedName name="PAGE115" localSheetId="21">'p. 11'!#REF!</definedName>
    <definedName name="PAGE115" localSheetId="2">'p. 11'!#REF!</definedName>
    <definedName name="PAGE115" localSheetId="30">'p. 11'!#REF!</definedName>
    <definedName name="PAGE115" localSheetId="42">'p. 11'!#REF!</definedName>
    <definedName name="PAGE115" localSheetId="7">'p. 11'!#REF!</definedName>
    <definedName name="PAGE115" localSheetId="32">'p. 11'!#REF!</definedName>
    <definedName name="PAGE115" localSheetId="33">'p. 11'!#REF!</definedName>
    <definedName name="PAGE115" localSheetId="34">'p. 11'!#REF!</definedName>
    <definedName name="PAGE115" localSheetId="35">'p. 11'!#REF!</definedName>
    <definedName name="PAGE115">'p. 11'!#REF!</definedName>
    <definedName name="PAGE116" localSheetId="16">'p. 11'!#REF!</definedName>
    <definedName name="PAGE116" localSheetId="19">'p. 11'!#REF!</definedName>
    <definedName name="PAGE116" localSheetId="20">'p. 11'!#REF!</definedName>
    <definedName name="PAGE116" localSheetId="21">'p. 11'!#REF!</definedName>
    <definedName name="PAGE116" localSheetId="2">'p. 11'!#REF!</definedName>
    <definedName name="PAGE116" localSheetId="30">'p. 11'!#REF!</definedName>
    <definedName name="PAGE116" localSheetId="42">'p. 11'!#REF!</definedName>
    <definedName name="PAGE116" localSheetId="7">'p. 11'!#REF!</definedName>
    <definedName name="PAGE116" localSheetId="32">'[1]pg 12-13'!#REF!</definedName>
    <definedName name="PAGE116" localSheetId="33">'[1]pg 12-13'!#REF!</definedName>
    <definedName name="PAGE116" localSheetId="34">'[1]pg 12-13'!#REF!</definedName>
    <definedName name="PAGE116" localSheetId="35">'[1]pg 12-13'!#REF!</definedName>
    <definedName name="PAGE116">'p. 11'!#REF!</definedName>
    <definedName name="PAGE117">'p. 12'!$B$1:$S$73</definedName>
    <definedName name="PAGE118">'p. 13'!$B$1:$R$61</definedName>
    <definedName name="PAGE119">'p. 13'!$B$62:$R$100</definedName>
    <definedName name="PAGE204" localSheetId="16">#REF!</definedName>
    <definedName name="PAGE204" localSheetId="20">'p. 18'!$A$2:$L$95</definedName>
    <definedName name="PAGE204" localSheetId="21">'p. 19'!$A$1:$I$1</definedName>
    <definedName name="PAGE204" localSheetId="2">#REF!</definedName>
    <definedName name="PAGE204" localSheetId="7">#REF!</definedName>
    <definedName name="PAGE204" localSheetId="32">#REF!</definedName>
    <definedName name="PAGE204" localSheetId="33">#REF!</definedName>
    <definedName name="PAGE204" localSheetId="34">#REF!</definedName>
    <definedName name="PAGE204" localSheetId="35">#REF!</definedName>
    <definedName name="PAGE204">#REF!</definedName>
    <definedName name="PAGE205" localSheetId="16">#REF!</definedName>
    <definedName name="PAGE205" localSheetId="20">'p. 18'!$M$2:$T$95</definedName>
    <definedName name="PAGE205" localSheetId="21">'p. 19'!$J$1:$Q$1</definedName>
    <definedName name="PAGE205" localSheetId="2">#REF!</definedName>
    <definedName name="PAGE205" localSheetId="7">#REF!</definedName>
    <definedName name="PAGE205" localSheetId="32">#REF!</definedName>
    <definedName name="PAGE205" localSheetId="33">#REF!</definedName>
    <definedName name="PAGE205" localSheetId="34">#REF!</definedName>
    <definedName name="PAGE205" localSheetId="35">#REF!</definedName>
    <definedName name="PAGE205">#REF!</definedName>
    <definedName name="PAGE206" localSheetId="16">#REF!</definedName>
    <definedName name="PAGE206" localSheetId="20">'p. 18'!#REF!</definedName>
    <definedName name="PAGE206" localSheetId="21">'p. 19'!$A$3:$I$93</definedName>
    <definedName name="PAGE206" localSheetId="2">#REF!</definedName>
    <definedName name="PAGE206" localSheetId="7">#REF!</definedName>
    <definedName name="PAGE206" localSheetId="32">#REF!</definedName>
    <definedName name="PAGE206" localSheetId="33">#REF!</definedName>
    <definedName name="PAGE206" localSheetId="34">#REF!</definedName>
    <definedName name="PAGE206" localSheetId="35">#REF!</definedName>
    <definedName name="PAGE206">#REF!</definedName>
    <definedName name="PAGE207" localSheetId="16">#REF!</definedName>
    <definedName name="PAGE207" localSheetId="20">'p. 18'!#REF!</definedName>
    <definedName name="PAGE207" localSheetId="21">'p. 19'!$J$2:$Q$93</definedName>
    <definedName name="PAGE207" localSheetId="2">#REF!</definedName>
    <definedName name="PAGE207" localSheetId="7">#REF!</definedName>
    <definedName name="PAGE207" localSheetId="32">#REF!</definedName>
    <definedName name="PAGE207" localSheetId="33">#REF!</definedName>
    <definedName name="PAGE207" localSheetId="34">#REF!</definedName>
    <definedName name="PAGE207" localSheetId="35">#REF!</definedName>
    <definedName name="PAGE207">#REF!</definedName>
    <definedName name="PAGE208" localSheetId="16">#REF!</definedName>
    <definedName name="PAGE208" localSheetId="20">'p. 18'!#REF!</definedName>
    <definedName name="PAGE208" localSheetId="21">'p. 19'!$A$95:$I$95</definedName>
    <definedName name="PAGE208" localSheetId="2">#REF!</definedName>
    <definedName name="PAGE208" localSheetId="7">#REF!</definedName>
    <definedName name="PAGE208" localSheetId="32">#REF!</definedName>
    <definedName name="PAGE208" localSheetId="33">#REF!</definedName>
    <definedName name="PAGE208" localSheetId="34">#REF!</definedName>
    <definedName name="PAGE208" localSheetId="35">#REF!</definedName>
    <definedName name="PAGE208">#REF!</definedName>
    <definedName name="PAGE209" localSheetId="16">#REF!</definedName>
    <definedName name="PAGE209" localSheetId="20">'p. 18'!#REF!</definedName>
    <definedName name="PAGE209" localSheetId="21">'p. 19'!$J$94:$Q$95</definedName>
    <definedName name="PAGE209" localSheetId="2">#REF!</definedName>
    <definedName name="PAGE209" localSheetId="7">#REF!</definedName>
    <definedName name="PAGE209" localSheetId="32">#REF!</definedName>
    <definedName name="PAGE209" localSheetId="33">#REF!</definedName>
    <definedName name="PAGE209" localSheetId="34">#REF!</definedName>
    <definedName name="PAGE209" localSheetId="35">#REF!</definedName>
    <definedName name="PAGE209">#REF!</definedName>
    <definedName name="PAGE219" localSheetId="32">#REF!</definedName>
    <definedName name="PAGE219" localSheetId="33">#REF!</definedName>
    <definedName name="PAGE219" localSheetId="34">#REF!</definedName>
    <definedName name="PAGE219" localSheetId="35">#REF!</definedName>
    <definedName name="PAGE219">'p. 20'!$A$1:$I$71</definedName>
    <definedName name="PAGE219A" localSheetId="16">#REF!</definedName>
    <definedName name="PAGE219A" localSheetId="19">#REF!</definedName>
    <definedName name="PAGE219A" localSheetId="20">#REF!</definedName>
    <definedName name="PAGE219A" localSheetId="21">#REF!</definedName>
    <definedName name="PAGE219A" localSheetId="2">#REF!</definedName>
    <definedName name="PAGE219A" localSheetId="30">#REF!</definedName>
    <definedName name="PAGE219A" localSheetId="42">#REF!</definedName>
    <definedName name="PAGE219A" localSheetId="7">#REF!</definedName>
    <definedName name="PAGE219A" localSheetId="32">#REF!</definedName>
    <definedName name="PAGE219A" localSheetId="33">#REF!</definedName>
    <definedName name="PAGE219A" localSheetId="34">#REF!</definedName>
    <definedName name="PAGE219A" localSheetId="35">#REF!</definedName>
    <definedName name="PAGE219A">#REF!</definedName>
    <definedName name="PAGE256" localSheetId="19">'p. 17'!$A$1:$J$57</definedName>
    <definedName name="PAGE256" localSheetId="23">'p. 21'!$A$1:$L$81</definedName>
    <definedName name="PAGE256" localSheetId="24">'p. 22'!$A$1:$P$82</definedName>
    <definedName name="PAGE256" localSheetId="25">'p. 23'!$A$1:$I$79</definedName>
    <definedName name="PAGE256" localSheetId="28">'p. 26'!$A$1:$K$79</definedName>
    <definedName name="PAGE256" localSheetId="31">'p. 29'!$A$1:$L$81</definedName>
    <definedName name="PAGE256" localSheetId="42">'p. 40'!$A$1:$H$77</definedName>
    <definedName name="PAGE256" localSheetId="43">'p. 41'!$A$1:$J$81</definedName>
    <definedName name="PAGE256" localSheetId="44">'p. 42'!$A$1:$Q$84</definedName>
    <definedName name="PAGE256" localSheetId="45">'p. 43'!$A$1:$H$82</definedName>
    <definedName name="PAGE256" localSheetId="46">'p. 44'!$A$1:$G$80</definedName>
    <definedName name="PAGE256" localSheetId="47">'p. 45'!$A$1:$M$81</definedName>
    <definedName name="PAGE256" localSheetId="48">'p. 46'!$A$1:$F$81</definedName>
    <definedName name="PAGE256" localSheetId="49">'p. 47'!$A$1:$G$81</definedName>
    <definedName name="PAGE256" localSheetId="7">'p. 7'!$A$1:$I$74</definedName>
    <definedName name="PAGE256" localSheetId="32">#REF!</definedName>
    <definedName name="PAGE256" localSheetId="33">#REF!</definedName>
    <definedName name="PAGE256" localSheetId="34">#REF!</definedName>
    <definedName name="PAGE256" localSheetId="35">#REF!</definedName>
    <definedName name="PAGE256" localSheetId="18">'pg. 21'!$A$1:$K$64</definedName>
    <definedName name="PAGE256">'pg. 20'!$A$1:$Q$58</definedName>
    <definedName name="PAGE257" localSheetId="19">'p. 17'!$K$1:$K$57</definedName>
    <definedName name="PAGE257" localSheetId="23">'p. 21'!#REF!</definedName>
    <definedName name="PAGE257" localSheetId="24">'p. 22'!#REF!</definedName>
    <definedName name="PAGE257" localSheetId="25">'p. 23'!$J$1:$O$79</definedName>
    <definedName name="PAGE257" localSheetId="28">'p. 26'!#REF!</definedName>
    <definedName name="PAGE257" localSheetId="31">'p. 29'!#REF!</definedName>
    <definedName name="PAGE257" localSheetId="42">'p. 40'!$I$1:$O$77</definedName>
    <definedName name="PAGE257" localSheetId="43">'p. 41'!$L$1:$Y$81</definedName>
    <definedName name="PAGE257" localSheetId="44">'p. 42'!#REF!</definedName>
    <definedName name="PAGE257" localSheetId="45">'p. 43'!#REF!</definedName>
    <definedName name="PAGE257" localSheetId="46">'p. 44'!#REF!</definedName>
    <definedName name="PAGE257" localSheetId="47">'p. 45'!#REF!</definedName>
    <definedName name="PAGE257" localSheetId="48">'p. 46'!#REF!</definedName>
    <definedName name="PAGE257" localSheetId="49">'p. 47'!#REF!</definedName>
    <definedName name="PAGE257" localSheetId="7">'p. 7'!#REF!</definedName>
    <definedName name="PAGE257" localSheetId="32">#REF!</definedName>
    <definedName name="PAGE257" localSheetId="33">#REF!</definedName>
    <definedName name="PAGE257" localSheetId="34">#REF!</definedName>
    <definedName name="PAGE257" localSheetId="35">#REF!</definedName>
    <definedName name="PAGE257" localSheetId="18">'pg. 21'!$M$1:$Z$64</definedName>
    <definedName name="PAGE257">'pg. 20'!$R$1:$AB$58</definedName>
    <definedName name="PAGE261" localSheetId="32">#REF!</definedName>
    <definedName name="PAGE261" localSheetId="33">#REF!</definedName>
    <definedName name="PAGE261" localSheetId="34">#REF!</definedName>
    <definedName name="PAGE261" localSheetId="35">#REF!</definedName>
    <definedName name="PAGE261">'p. 24'!$A$1:$Q$77</definedName>
    <definedName name="PAGE262" localSheetId="32">#REF!</definedName>
    <definedName name="PAGE262" localSheetId="33">#REF!</definedName>
    <definedName name="PAGE262" localSheetId="34">#REF!</definedName>
    <definedName name="PAGE262" localSheetId="35">#REF!</definedName>
    <definedName name="PAGE262">'p. 25'!$A$1:$J$84</definedName>
    <definedName name="PAGE263" localSheetId="32">#REF!</definedName>
    <definedName name="PAGE263" localSheetId="33">#REF!</definedName>
    <definedName name="PAGE263" localSheetId="34">#REF!</definedName>
    <definedName name="PAGE263" localSheetId="35">#REF!</definedName>
    <definedName name="PAGE263">'p. 25'!$K$1:$O$84</definedName>
    <definedName name="PAGE3">'p. 1'!$A$1:$O$80</definedName>
    <definedName name="PAGE300" localSheetId="16">#REF!</definedName>
    <definedName name="PAGE300" localSheetId="2">#REF!</definedName>
    <definedName name="PAGE300" localSheetId="30">'p. 28'!$A$1:$M$66</definedName>
    <definedName name="PAGE300" localSheetId="50">'p. 48'!$B$1:$I$71</definedName>
    <definedName name="PAGE300" localSheetId="7">#REF!</definedName>
    <definedName name="PAGE300" localSheetId="32">p.30!$A$1:$M$95</definedName>
    <definedName name="PAGE300" localSheetId="33">p.31!$A$1:$M$88</definedName>
    <definedName name="PAGE300" localSheetId="34">p.32!$A$1:$M$67</definedName>
    <definedName name="PAGE300" localSheetId="35">p.33!$A$1:$M$66</definedName>
    <definedName name="PAGE300">#REF!</definedName>
    <definedName name="PAGE301" localSheetId="16">#REF!</definedName>
    <definedName name="PAGE301" localSheetId="2">#REF!</definedName>
    <definedName name="PAGE301" localSheetId="7">#REF!</definedName>
    <definedName name="PAGE301" localSheetId="32">#REF!</definedName>
    <definedName name="PAGE301" localSheetId="33">#REF!</definedName>
    <definedName name="PAGE301" localSheetId="34">#REF!</definedName>
    <definedName name="PAGE301" localSheetId="35">#REF!</definedName>
    <definedName name="PAGE301">#REF!</definedName>
    <definedName name="PAGE320" localSheetId="32">#REF!</definedName>
    <definedName name="PAGE320" localSheetId="33">#REF!</definedName>
    <definedName name="PAGE320" localSheetId="34">#REF!</definedName>
    <definedName name="PAGE320" localSheetId="35">#REF!</definedName>
    <definedName name="PAGE320">'p. 34'!$A$1:$L$67</definedName>
    <definedName name="PAGE321" localSheetId="32">#REF!</definedName>
    <definedName name="PAGE321" localSheetId="33">#REF!</definedName>
    <definedName name="PAGE321" localSheetId="34">#REF!</definedName>
    <definedName name="PAGE321" localSheetId="35">#REF!</definedName>
    <definedName name="PAGE321">'p. 35'!$A$1:$I$68</definedName>
    <definedName name="PAGE322" localSheetId="32">#REF!</definedName>
    <definedName name="PAGE322" localSheetId="33">#REF!</definedName>
    <definedName name="PAGE322" localSheetId="34">#REF!</definedName>
    <definedName name="PAGE322" localSheetId="35">#REF!</definedName>
    <definedName name="PAGE322">'p. 36'!$A$1:$I$66</definedName>
    <definedName name="PAGE323" localSheetId="32">#REF!</definedName>
    <definedName name="PAGE323" localSheetId="33">#REF!</definedName>
    <definedName name="PAGE323" localSheetId="34">#REF!</definedName>
    <definedName name="PAGE323" localSheetId="35">#REF!</definedName>
    <definedName name="PAGE323">'p. 37'!$A$1:$H$60</definedName>
    <definedName name="PAGE324" localSheetId="32">#REF!</definedName>
    <definedName name="PAGE324" localSheetId="33">#REF!</definedName>
    <definedName name="PAGE324" localSheetId="34">#REF!</definedName>
    <definedName name="PAGE324" localSheetId="35">#REF!</definedName>
    <definedName name="PAGE324">'p. 38'!$A$1:$I$65</definedName>
    <definedName name="PAGE325" localSheetId="32">#REF!</definedName>
    <definedName name="PAGE325" localSheetId="33">#REF!</definedName>
    <definedName name="PAGE325" localSheetId="34">#REF!</definedName>
    <definedName name="PAGE325" localSheetId="35">#REF!</definedName>
    <definedName name="PAGE325">'p. 39'!$A$1:$H$73</definedName>
    <definedName name="PMENU" localSheetId="16">#REF!</definedName>
    <definedName name="PMENU" localSheetId="20">'p. 18'!#REF!</definedName>
    <definedName name="PMENU" localSheetId="21">'p. 19'!#REF!</definedName>
    <definedName name="PMENU" localSheetId="2">#REF!</definedName>
    <definedName name="PMENU" localSheetId="7">#REF!</definedName>
    <definedName name="PMENU" localSheetId="32">#REF!</definedName>
    <definedName name="PMENU" localSheetId="33">#REF!</definedName>
    <definedName name="PMENU" localSheetId="34">#REF!</definedName>
    <definedName name="PMENU" localSheetId="35">#REF!</definedName>
    <definedName name="PMENU">#REF!</definedName>
    <definedName name="_xlnm.Print_Area" localSheetId="1">'p. 1'!$A$4:$O$79</definedName>
    <definedName name="_xlnm.Print_Area" localSheetId="10">'p. 10'!$B$1:$P$78</definedName>
    <definedName name="_xlnm.Print_Area" localSheetId="11">'p. 11'!$A$4:$R$80</definedName>
    <definedName name="_xlnm.Print_Area" localSheetId="12">'p. 12'!$A$1:$S$75</definedName>
    <definedName name="_xlnm.Print_Area" localSheetId="13">'p. 13'!$A$1:$R$96</definedName>
    <definedName name="_xlnm.Print_Area" localSheetId="15">'p. 14-15'!$A$1:$N$130</definedName>
    <definedName name="_xlnm.Print_Area" localSheetId="16">'p. 16'!$B$1:$P$69</definedName>
    <definedName name="_xlnm.Print_Area" localSheetId="20">'p. 18'!$A$1:$U$95</definedName>
    <definedName name="_xlnm.Print_Area" localSheetId="21">'p. 19'!$A$1:$Q$95</definedName>
    <definedName name="_xlnm.Print_Area" localSheetId="2">'p. 2'!$A$4:$N$71</definedName>
    <definedName name="_xlnm.Print_Area" localSheetId="22">'p. 20'!$A$1:$K$72</definedName>
    <definedName name="_xlnm.Print_Area" localSheetId="23">'p. 21'!$A$1:$L$74</definedName>
    <definedName name="_xlnm.Print_Area" localSheetId="24">'p. 22'!$A$1:$P$75</definedName>
    <definedName name="_xlnm.Print_Area" localSheetId="25">'p. 23'!$A$1:$O$80</definedName>
    <definedName name="_xlnm.Print_Area" localSheetId="26">'p. 24'!$A$1:$Q$78</definedName>
    <definedName name="_xlnm.Print_Area" localSheetId="27">'p. 25'!$A$1:$O$90</definedName>
    <definedName name="_xlnm.Print_Area" localSheetId="28">'p. 26'!$A$1:$K$72</definedName>
    <definedName name="_xlnm.Print_Area" localSheetId="29">'p. 27'!$A$2:$I$71</definedName>
    <definedName name="_xlnm.Print_Area" localSheetId="30">'p. 28'!$A$1:$Q$66</definedName>
    <definedName name="_xlnm.Print_Area" localSheetId="31">'p. 29'!$A$2:$L$73</definedName>
    <definedName name="_xlnm.Print_Area" localSheetId="3">'p. 3'!$B$1:$O$73</definedName>
    <definedName name="_xlnm.Print_Area" localSheetId="36">'p. 34'!$A$1:$L$68</definedName>
    <definedName name="_xlnm.Print_Area" localSheetId="37">'p. 35'!$A$1:$J$69</definedName>
    <definedName name="_xlnm.Print_Area" localSheetId="38">'p. 36'!$A$1:$J$67</definedName>
    <definedName name="_xlnm.Print_Area" localSheetId="39">'p. 37'!$A$1:$H$61</definedName>
    <definedName name="_xlnm.Print_Area" localSheetId="40">'p. 38'!$A$1:$I$66</definedName>
    <definedName name="_xlnm.Print_Area" localSheetId="41">'p. 39'!$A$1:$H$77</definedName>
    <definedName name="_xlnm.Print_Area" localSheetId="4">'p. 4'!$A$4:$P$83</definedName>
    <definedName name="_xlnm.Print_Area" localSheetId="43">'p. 41'!$A$1:$J$74</definedName>
    <definedName name="_xlnm.Print_Area" localSheetId="44">'p. 42'!$A$1:$Q$77</definedName>
    <definedName name="_xlnm.Print_Area" localSheetId="45">'p. 43'!$A$1:$H$75</definedName>
    <definedName name="_xlnm.Print_Area" localSheetId="46">'p. 44'!$A$1:$G$73</definedName>
    <definedName name="_xlnm.Print_Area" localSheetId="47">'p. 45'!$A$1:$M$74</definedName>
    <definedName name="_xlnm.Print_Area" localSheetId="48">'p. 46'!$A$2:$F$73</definedName>
    <definedName name="_xlnm.Print_Area" localSheetId="49">'p. 47'!$A$1:$G$74</definedName>
    <definedName name="_xlnm.Print_Area" localSheetId="50">'p. 48'!$A$2:$I$72</definedName>
    <definedName name="_xlnm.Print_Area" localSheetId="5">'p. 5'!$B$1:$S$79</definedName>
    <definedName name="_xlnm.Print_Area" localSheetId="6">'p. 6'!$B$1:$M$85</definedName>
    <definedName name="_xlnm.Print_Area" localSheetId="7">'p. 7'!$A$1:$I$67</definedName>
    <definedName name="_xlnm.Print_Area" localSheetId="8">'p. 8'!$B$1:$R$68</definedName>
    <definedName name="_xlnm.Print_Area" localSheetId="32">p.30!$A$2:$L$95</definedName>
    <definedName name="_xlnm.Print_Area" localSheetId="33">p.31!$A$2:$L$88</definedName>
    <definedName name="_xlnm.Print_Area" localSheetId="34">p.32!$A$2:$L$67</definedName>
    <definedName name="_xlnm.Print_Area" localSheetId="35">p.33!$A$2:$L$66</definedName>
    <definedName name="_xlnm.Print_Area" localSheetId="17">'pg. 20'!$A$1:$Q$57</definedName>
    <definedName name="_xlnm.Print_Area" localSheetId="18">'pg. 21'!$A$1:$J$58</definedName>
    <definedName name="Print_Area_MI" localSheetId="1">'p. 1'!$A$1:$O$80</definedName>
    <definedName name="Print_Area_MI" localSheetId="10">'p. 10'!$B$60:$P$78</definedName>
    <definedName name="Print_Area_MI" localSheetId="12">'p. 12'!$B$1:$S$73</definedName>
    <definedName name="Print_Area_MI" localSheetId="13">'p. 13'!$B$1:$R$61</definedName>
    <definedName name="Print_Area_MI" localSheetId="16">'p. 16'!$A$1:$P$72</definedName>
    <definedName name="Print_Area_MI" localSheetId="20">'p. 18'!#REF!</definedName>
    <definedName name="Print_Area_MI" localSheetId="21">'p. 19'!$J$94:$Q$95</definedName>
    <definedName name="Print_Area_MI" localSheetId="30">'p. 28'!$A$1:$M$65</definedName>
    <definedName name="Print_Area_MI" localSheetId="3">'p. 3'!$A$1:$O$76</definedName>
    <definedName name="Print_Area_MI" localSheetId="41">'p. 39'!$A$1:$L$69</definedName>
    <definedName name="Print_Area_MI" localSheetId="50">'p. 48'!$B$1:$I$62</definedName>
    <definedName name="Print_Area_MI" localSheetId="5">'p. 5'!$A$1:$S$78</definedName>
    <definedName name="Print_Area_MI" localSheetId="6">'p. 6'!$A$1:$M$88</definedName>
    <definedName name="Print_Area_MI" localSheetId="8">'p. 8'!$B$1:$R$67</definedName>
    <definedName name="Print_Area_MI" localSheetId="9">'p. 9'!$A$1:$J$64</definedName>
    <definedName name="Print_Area_MI" localSheetId="32">p.30!$A$1:$M$92</definedName>
    <definedName name="Print_Area_MI" localSheetId="33">p.31!$A$1:$M$85</definedName>
    <definedName name="Print_Area_MI" localSheetId="34">p.32!$A$1:$M$64</definedName>
    <definedName name="Print_Area_MI" localSheetId="35">p.33!$A$1:$M$63</definedName>
    <definedName name="REPORT_DATE" localSheetId="16">#REF!</definedName>
    <definedName name="REPORT_DATE" localSheetId="20">'p. 18'!$I$5</definedName>
    <definedName name="REPORT_DATE" localSheetId="21">'p. 19'!#REF!</definedName>
    <definedName name="REPORT_DATE" localSheetId="2">#REF!</definedName>
    <definedName name="REPORT_DATE" localSheetId="7">#REF!</definedName>
    <definedName name="REPORT_DATE" localSheetId="32">#REF!</definedName>
    <definedName name="REPORT_DATE" localSheetId="33">#REF!</definedName>
    <definedName name="REPORT_DATE" localSheetId="34">#REF!</definedName>
    <definedName name="REPORT_DATE" localSheetId="35">#REF!</definedName>
    <definedName name="REPORT_DATE">#REF!</definedName>
    <definedName name="REPORT_YEAR" localSheetId="16">#REF!</definedName>
    <definedName name="REPORT_YEAR" localSheetId="20">'p. 18'!$K$5</definedName>
    <definedName name="REPORT_YEAR" localSheetId="21">'p. 19'!#REF!</definedName>
    <definedName name="REPORT_YEAR" localSheetId="2">#REF!</definedName>
    <definedName name="REPORT_YEAR" localSheetId="7">#REF!</definedName>
    <definedName name="REPORT_YEAR" localSheetId="32">#REF!</definedName>
    <definedName name="REPORT_YEAR" localSheetId="33">#REF!</definedName>
    <definedName name="REPORT_YEAR" localSheetId="34">#REF!</definedName>
    <definedName name="REPORT_YEAR" localSheetId="35">#REF!</definedName>
    <definedName name="REPORT_YEAR">#REF!</definedName>
    <definedName name="respondent">'[2]Pg2 - Affiliated Interests'!$B$6</definedName>
    <definedName name="SCF" localSheetId="16">#REF!</definedName>
    <definedName name="SCF" localSheetId="19">#REF!</definedName>
    <definedName name="SCF" localSheetId="20">#REF!</definedName>
    <definedName name="SCF" localSheetId="21">#REF!</definedName>
    <definedName name="SCF" localSheetId="2">#REF!</definedName>
    <definedName name="SCF" localSheetId="30">#REF!</definedName>
    <definedName name="SCF" localSheetId="42">#REF!</definedName>
    <definedName name="SCF" localSheetId="7">#REF!</definedName>
    <definedName name="SCF" localSheetId="32">#REF!</definedName>
    <definedName name="SCF" localSheetId="33">#REF!</definedName>
    <definedName name="SCF" localSheetId="34">#REF!</definedName>
    <definedName name="SCF" localSheetId="35">#REF!</definedName>
    <definedName name="SCF">#REF!</definedName>
    <definedName name="Z_0F9397AA_B4ED_47EF_BC79_BFEC0D3E0701_.wvu.PrintArea" localSheetId="1" hidden="1">'p. 1'!$A$4:$O$79</definedName>
    <definedName name="Z_0F9397AA_B4ED_47EF_BC79_BFEC0D3E0701_.wvu.PrintArea" localSheetId="10" hidden="1">'p. 10'!$B$1:$P$78</definedName>
    <definedName name="Z_0F9397AA_B4ED_47EF_BC79_BFEC0D3E0701_.wvu.PrintArea" localSheetId="11" hidden="1">'p. 11'!$A$4:$R$80</definedName>
    <definedName name="Z_0F9397AA_B4ED_47EF_BC79_BFEC0D3E0701_.wvu.PrintArea" localSheetId="12" hidden="1">'p. 12'!$B$1:$S$73</definedName>
    <definedName name="Z_0F9397AA_B4ED_47EF_BC79_BFEC0D3E0701_.wvu.PrintArea" localSheetId="13" hidden="1">'p. 13'!$B$1:$R$95</definedName>
    <definedName name="Z_0F9397AA_B4ED_47EF_BC79_BFEC0D3E0701_.wvu.PrintArea" localSheetId="15" hidden="1">'p. 14-15'!$A$1:$N$129</definedName>
    <definedName name="Z_0F9397AA_B4ED_47EF_BC79_BFEC0D3E0701_.wvu.PrintArea" localSheetId="16" hidden="1">'p. 16'!$A$4:$P$68</definedName>
    <definedName name="Z_0F9397AA_B4ED_47EF_BC79_BFEC0D3E0701_.wvu.PrintArea" localSheetId="19" hidden="1">'p. 17'!$A$2:$J$55</definedName>
    <definedName name="Z_0F9397AA_B4ED_47EF_BC79_BFEC0D3E0701_.wvu.PrintArea" localSheetId="20" hidden="1">'p. 18'!$A$2:$T$95</definedName>
    <definedName name="Z_0F9397AA_B4ED_47EF_BC79_BFEC0D3E0701_.wvu.PrintArea" localSheetId="21" hidden="1">'p. 19'!$A$1:$Q$95</definedName>
    <definedName name="Z_0F9397AA_B4ED_47EF_BC79_BFEC0D3E0701_.wvu.PrintArea" localSheetId="2" hidden="1">'p. 2'!$A$4:$N$71</definedName>
    <definedName name="Z_0F9397AA_B4ED_47EF_BC79_BFEC0D3E0701_.wvu.PrintArea" localSheetId="22" hidden="1">'p. 20'!$A$1:$I$70</definedName>
    <definedName name="Z_0F9397AA_B4ED_47EF_BC79_BFEC0D3E0701_.wvu.PrintArea" localSheetId="23" hidden="1">'p. 21'!$A$2:$L$73</definedName>
    <definedName name="Z_0F9397AA_B4ED_47EF_BC79_BFEC0D3E0701_.wvu.PrintArea" localSheetId="24" hidden="1">'p. 22'!$A$2:$P$74</definedName>
    <definedName name="Z_0F9397AA_B4ED_47EF_BC79_BFEC0D3E0701_.wvu.PrintArea" localSheetId="25" hidden="1">'p. 23'!$B$4:$O$79</definedName>
    <definedName name="Z_0F9397AA_B4ED_47EF_BC79_BFEC0D3E0701_.wvu.PrintArea" localSheetId="26" hidden="1">'p. 24'!$B$3:$Q$77</definedName>
    <definedName name="Z_0F9397AA_B4ED_47EF_BC79_BFEC0D3E0701_.wvu.PrintArea" localSheetId="27" hidden="1">'p. 25'!$A$1:$O$90</definedName>
    <definedName name="Z_0F9397AA_B4ED_47EF_BC79_BFEC0D3E0701_.wvu.PrintArea" localSheetId="28" hidden="1">'p. 26'!$A$2:$K$71</definedName>
    <definedName name="Z_0F9397AA_B4ED_47EF_BC79_BFEC0D3E0701_.wvu.PrintArea" localSheetId="29" hidden="1">'p. 27'!$B$2:$H$70</definedName>
    <definedName name="Z_0F9397AA_B4ED_47EF_BC79_BFEC0D3E0701_.wvu.PrintArea" localSheetId="30" hidden="1">'p. 28'!$A$1:$M$66</definedName>
    <definedName name="Z_0F9397AA_B4ED_47EF_BC79_BFEC0D3E0701_.wvu.PrintArea" localSheetId="31" hidden="1">'p. 29'!$A$2:$L$73</definedName>
    <definedName name="Z_0F9397AA_B4ED_47EF_BC79_BFEC0D3E0701_.wvu.PrintArea" localSheetId="3" hidden="1">'p. 3'!$A$4:$O$72</definedName>
    <definedName name="Z_0F9397AA_B4ED_47EF_BC79_BFEC0D3E0701_.wvu.PrintArea" localSheetId="36" hidden="1">'p. 34'!$A$2:$L$67</definedName>
    <definedName name="Z_0F9397AA_B4ED_47EF_BC79_BFEC0D3E0701_.wvu.PrintArea" localSheetId="37" hidden="1">'p. 35'!$A$2:$J$68</definedName>
    <definedName name="Z_0F9397AA_B4ED_47EF_BC79_BFEC0D3E0701_.wvu.PrintArea" localSheetId="38" hidden="1">'p. 36'!$A$1:$J$66</definedName>
    <definedName name="Z_0F9397AA_B4ED_47EF_BC79_BFEC0D3E0701_.wvu.PrintArea" localSheetId="39" hidden="1">'p. 37'!$A$1:$H$60</definedName>
    <definedName name="Z_0F9397AA_B4ED_47EF_BC79_BFEC0D3E0701_.wvu.PrintArea" localSheetId="40" hidden="1">'p. 38'!$A$1:$I$65</definedName>
    <definedName name="Z_0F9397AA_B4ED_47EF_BC79_BFEC0D3E0701_.wvu.PrintArea" localSheetId="41" hidden="1">'p. 39'!$A$1:$H$73</definedName>
    <definedName name="Z_0F9397AA_B4ED_47EF_BC79_BFEC0D3E0701_.wvu.PrintArea" localSheetId="4" hidden="1">'p. 4'!$A$4:$P$83</definedName>
    <definedName name="Z_0F9397AA_B4ED_47EF_BC79_BFEC0D3E0701_.wvu.PrintArea" localSheetId="42" hidden="1">'p. 40'!$A$2:$H$75</definedName>
    <definedName name="Z_0F9397AA_B4ED_47EF_BC79_BFEC0D3E0701_.wvu.PrintArea" localSheetId="43" hidden="1">'p. 41'!$A$2:$J$73</definedName>
    <definedName name="Z_0F9397AA_B4ED_47EF_BC79_BFEC0D3E0701_.wvu.PrintArea" localSheetId="44" hidden="1">'p. 42'!$A$2:$Q$76</definedName>
    <definedName name="Z_0F9397AA_B4ED_47EF_BC79_BFEC0D3E0701_.wvu.PrintArea" localSheetId="45" hidden="1">'p. 43'!$A$2:$H$74</definedName>
    <definedName name="Z_0F9397AA_B4ED_47EF_BC79_BFEC0D3E0701_.wvu.PrintArea" localSheetId="46" hidden="1">'p. 44'!$A$2:$G$72</definedName>
    <definedName name="Z_0F9397AA_B4ED_47EF_BC79_BFEC0D3E0701_.wvu.PrintArea" localSheetId="47" hidden="1">'p. 45'!$A$2:$M$73</definedName>
    <definedName name="Z_0F9397AA_B4ED_47EF_BC79_BFEC0D3E0701_.wvu.PrintArea" localSheetId="48" hidden="1">'p. 46'!$A$2:$F$73</definedName>
    <definedName name="Z_0F9397AA_B4ED_47EF_BC79_BFEC0D3E0701_.wvu.PrintArea" localSheetId="49" hidden="1">'p. 47'!$A$2:$G$73</definedName>
    <definedName name="Z_0F9397AA_B4ED_47EF_BC79_BFEC0D3E0701_.wvu.PrintArea" localSheetId="50" hidden="1">'p. 48'!$A$2:$I$72</definedName>
    <definedName name="Z_0F9397AA_B4ED_47EF_BC79_BFEC0D3E0701_.wvu.PrintArea" localSheetId="5" hidden="1">'p. 5'!$A$4:$S$78</definedName>
    <definedName name="Z_0F9397AA_B4ED_47EF_BC79_BFEC0D3E0701_.wvu.PrintArea" localSheetId="6" hidden="1">'p. 6'!$A$4:$M$84</definedName>
    <definedName name="Z_0F9397AA_B4ED_47EF_BC79_BFEC0D3E0701_.wvu.PrintArea" localSheetId="7" hidden="1">'p. 7'!$A$2:$I$66</definedName>
    <definedName name="Z_0F9397AA_B4ED_47EF_BC79_BFEC0D3E0701_.wvu.PrintArea" localSheetId="8" hidden="1">'p. 8'!$B$3:$R$67</definedName>
    <definedName name="Z_0F9397AA_B4ED_47EF_BC79_BFEC0D3E0701_.wvu.PrintArea" localSheetId="9" hidden="1">'p. 9'!$A$1:$K$76</definedName>
    <definedName name="Z_0F9397AA_B4ED_47EF_BC79_BFEC0D3E0701_.wvu.PrintArea" localSheetId="32" hidden="1">p.30!$A$1:$M$95</definedName>
    <definedName name="Z_0F9397AA_B4ED_47EF_BC79_BFEC0D3E0701_.wvu.PrintArea" localSheetId="33" hidden="1">p.31!$A$1:$M$88</definedName>
    <definedName name="Z_0F9397AA_B4ED_47EF_BC79_BFEC0D3E0701_.wvu.PrintArea" localSheetId="34" hidden="1">p.32!$A$1:$M$67</definedName>
    <definedName name="Z_0F9397AA_B4ED_47EF_BC79_BFEC0D3E0701_.wvu.PrintArea" localSheetId="35" hidden="1">p.33!$A$1:$M$66</definedName>
    <definedName name="Z_0F9397AA_B4ED_47EF_BC79_BFEC0D3E0701_.wvu.PrintArea" localSheetId="17" hidden="1">'pg. 20'!$A$2:$Q$56</definedName>
    <definedName name="Z_0F9397AA_B4ED_47EF_BC79_BFEC0D3E0701_.wvu.PrintArea" localSheetId="18" hidden="1">'pg. 21'!$A$2:$K$56</definedName>
    <definedName name="Z_186A0260_DB8C_42F6_ADCE_9C35D9933D5B_.wvu.PrintArea" localSheetId="1" hidden="1">'p. 1'!$A$4:$O$79</definedName>
    <definedName name="Z_186A0260_DB8C_42F6_ADCE_9C35D9933D5B_.wvu.PrintArea" localSheetId="10" hidden="1">'p. 10'!$B$1:$P$78</definedName>
    <definedName name="Z_186A0260_DB8C_42F6_ADCE_9C35D9933D5B_.wvu.PrintArea" localSheetId="11" hidden="1">'p. 11'!$A$4:$R$80</definedName>
    <definedName name="Z_186A0260_DB8C_42F6_ADCE_9C35D9933D5B_.wvu.PrintArea" localSheetId="12" hidden="1">'p. 12'!$A$1:$S$75</definedName>
    <definedName name="Z_186A0260_DB8C_42F6_ADCE_9C35D9933D5B_.wvu.PrintArea" localSheetId="13" hidden="1">'p. 13'!$A$1:$R$96</definedName>
    <definedName name="Z_186A0260_DB8C_42F6_ADCE_9C35D9933D5B_.wvu.PrintArea" localSheetId="15" hidden="1">'p. 14-15'!$A$1:$N$130</definedName>
    <definedName name="Z_186A0260_DB8C_42F6_ADCE_9C35D9933D5B_.wvu.PrintArea" localSheetId="16" hidden="1">'p. 16'!$B$1:$P$69</definedName>
    <definedName name="Z_186A0260_DB8C_42F6_ADCE_9C35D9933D5B_.wvu.PrintArea" localSheetId="19" hidden="1">'p. 17'!$A$1:$J$56</definedName>
    <definedName name="Z_186A0260_DB8C_42F6_ADCE_9C35D9933D5B_.wvu.PrintArea" localSheetId="20" hidden="1">'p. 18'!$A$1:$U$95</definedName>
    <definedName name="Z_186A0260_DB8C_42F6_ADCE_9C35D9933D5B_.wvu.PrintArea" localSheetId="21" hidden="1">'p. 19'!$A$1:$Q$95</definedName>
    <definedName name="Z_186A0260_DB8C_42F6_ADCE_9C35D9933D5B_.wvu.PrintArea" localSheetId="2" hidden="1">'p. 2'!$A$4:$N$71</definedName>
    <definedName name="Z_186A0260_DB8C_42F6_ADCE_9C35D9933D5B_.wvu.PrintArea" localSheetId="22" hidden="1">'p. 20'!$A$1:$K$72</definedName>
    <definedName name="Z_186A0260_DB8C_42F6_ADCE_9C35D9933D5B_.wvu.PrintArea" localSheetId="23" hidden="1">'p. 21'!$A$1:$L$74</definedName>
    <definedName name="Z_186A0260_DB8C_42F6_ADCE_9C35D9933D5B_.wvu.PrintArea" localSheetId="24" hidden="1">'p. 22'!$A$1:$P$75</definedName>
    <definedName name="Z_186A0260_DB8C_42F6_ADCE_9C35D9933D5B_.wvu.PrintArea" localSheetId="25" hidden="1">'p. 23'!$A$1:$O$80</definedName>
    <definedName name="Z_186A0260_DB8C_42F6_ADCE_9C35D9933D5B_.wvu.PrintArea" localSheetId="26" hidden="1">'p. 24'!$A$1:$Q$78</definedName>
    <definedName name="Z_186A0260_DB8C_42F6_ADCE_9C35D9933D5B_.wvu.PrintArea" localSheetId="27" hidden="1">'p. 25'!$A$1:$O$90</definedName>
    <definedName name="Z_186A0260_DB8C_42F6_ADCE_9C35D9933D5B_.wvu.PrintArea" localSheetId="28" hidden="1">'p. 26'!$A$1:$K$72</definedName>
    <definedName name="Z_186A0260_DB8C_42F6_ADCE_9C35D9933D5B_.wvu.PrintArea" localSheetId="29" hidden="1">'p. 27'!$A$2:$I$71</definedName>
    <definedName name="Z_186A0260_DB8C_42F6_ADCE_9C35D9933D5B_.wvu.PrintArea" localSheetId="30" hidden="1">'p. 28'!$A$1:$M$66</definedName>
    <definedName name="Z_186A0260_DB8C_42F6_ADCE_9C35D9933D5B_.wvu.PrintArea" localSheetId="31" hidden="1">'p. 29'!$A$2:$L$73</definedName>
    <definedName name="Z_186A0260_DB8C_42F6_ADCE_9C35D9933D5B_.wvu.PrintArea" localSheetId="3" hidden="1">'p. 3'!$B$1:$O$73</definedName>
    <definedName name="Z_186A0260_DB8C_42F6_ADCE_9C35D9933D5B_.wvu.PrintArea" localSheetId="36" hidden="1">'p. 34'!$A$1:$L$68</definedName>
    <definedName name="Z_186A0260_DB8C_42F6_ADCE_9C35D9933D5B_.wvu.PrintArea" localSheetId="37" hidden="1">'p. 35'!$A$1:$J$69</definedName>
    <definedName name="Z_186A0260_DB8C_42F6_ADCE_9C35D9933D5B_.wvu.PrintArea" localSheetId="38" hidden="1">'p. 36'!$A$1:$J$67</definedName>
    <definedName name="Z_186A0260_DB8C_42F6_ADCE_9C35D9933D5B_.wvu.PrintArea" localSheetId="39" hidden="1">'p. 37'!$A$1:$H$61</definedName>
    <definedName name="Z_186A0260_DB8C_42F6_ADCE_9C35D9933D5B_.wvu.PrintArea" localSheetId="40" hidden="1">'p. 38'!$A$1:$I$66</definedName>
    <definedName name="Z_186A0260_DB8C_42F6_ADCE_9C35D9933D5B_.wvu.PrintArea" localSheetId="41" hidden="1">'p. 39'!$A$1:$H$77</definedName>
    <definedName name="Z_186A0260_DB8C_42F6_ADCE_9C35D9933D5B_.wvu.PrintArea" localSheetId="4" hidden="1">'p. 4'!$A$4:$P$83</definedName>
    <definedName name="Z_186A0260_DB8C_42F6_ADCE_9C35D9933D5B_.wvu.PrintArea" localSheetId="42" hidden="1">'p. 40'!$A$2:$H$75</definedName>
    <definedName name="Z_186A0260_DB8C_42F6_ADCE_9C35D9933D5B_.wvu.PrintArea" localSheetId="43" hidden="1">'p. 41'!$A$1:$J$74</definedName>
    <definedName name="Z_186A0260_DB8C_42F6_ADCE_9C35D9933D5B_.wvu.PrintArea" localSheetId="44" hidden="1">'p. 42'!$A$1:$Q$77</definedName>
    <definedName name="Z_186A0260_DB8C_42F6_ADCE_9C35D9933D5B_.wvu.PrintArea" localSheetId="45" hidden="1">'p. 43'!$A$1:$H$75</definedName>
    <definedName name="Z_186A0260_DB8C_42F6_ADCE_9C35D9933D5B_.wvu.PrintArea" localSheetId="46" hidden="1">'p. 44'!$A$1:$G$73</definedName>
    <definedName name="Z_186A0260_DB8C_42F6_ADCE_9C35D9933D5B_.wvu.PrintArea" localSheetId="47" hidden="1">'p. 45'!$A$1:$M$74</definedName>
    <definedName name="Z_186A0260_DB8C_42F6_ADCE_9C35D9933D5B_.wvu.PrintArea" localSheetId="48" hidden="1">'p. 46'!$A$2:$F$73</definedName>
    <definedName name="Z_186A0260_DB8C_42F6_ADCE_9C35D9933D5B_.wvu.PrintArea" localSheetId="49" hidden="1">'p. 47'!$A$1:$G$74</definedName>
    <definedName name="Z_186A0260_DB8C_42F6_ADCE_9C35D9933D5B_.wvu.PrintArea" localSheetId="50" hidden="1">'p. 48'!$A$2:$I$72</definedName>
    <definedName name="Z_186A0260_DB8C_42F6_ADCE_9C35D9933D5B_.wvu.PrintArea" localSheetId="5" hidden="1">'p. 5'!$B$1:$S$79</definedName>
    <definedName name="Z_186A0260_DB8C_42F6_ADCE_9C35D9933D5B_.wvu.PrintArea" localSheetId="6" hidden="1">'p. 6'!$B$1:$M$85</definedName>
    <definedName name="Z_186A0260_DB8C_42F6_ADCE_9C35D9933D5B_.wvu.PrintArea" localSheetId="7" hidden="1">'p. 7'!$A$1:$I$67</definedName>
    <definedName name="Z_186A0260_DB8C_42F6_ADCE_9C35D9933D5B_.wvu.PrintArea" localSheetId="8" hidden="1">'p. 8'!$B$1:$R$68</definedName>
    <definedName name="Z_186A0260_DB8C_42F6_ADCE_9C35D9933D5B_.wvu.PrintArea" localSheetId="9" hidden="1">'p. 9'!$A$1:$K$76</definedName>
    <definedName name="Z_186A0260_DB8C_42F6_ADCE_9C35D9933D5B_.wvu.PrintArea" localSheetId="32" hidden="1">p.30!$A$1:$M$97</definedName>
    <definedName name="Z_186A0260_DB8C_42F6_ADCE_9C35D9933D5B_.wvu.PrintArea" localSheetId="33" hidden="1">p.31!$A$1:$M$89</definedName>
    <definedName name="Z_186A0260_DB8C_42F6_ADCE_9C35D9933D5B_.wvu.PrintArea" localSheetId="34" hidden="1">p.32!$A$1:$M$68</definedName>
    <definedName name="Z_186A0260_DB8C_42F6_ADCE_9C35D9933D5B_.wvu.PrintArea" localSheetId="35" hidden="1">p.33!$A$1:$M$67</definedName>
    <definedName name="Z_186A0260_DB8C_42F6_ADCE_9C35D9933D5B_.wvu.PrintArea" localSheetId="17" hidden="1">'pg. 20'!$A$1:$Q$57</definedName>
    <definedName name="Z_186A0260_DB8C_42F6_ADCE_9C35D9933D5B_.wvu.PrintArea" localSheetId="18" hidden="1">'pg. 21'!$A$1:$J$58</definedName>
    <definedName name="Z_3336704C_C86D_41A0_9B04_03A25221C3F1_.wvu.PrintArea" localSheetId="1" hidden="1">'p. 1'!$A$4:$O$79</definedName>
    <definedName name="Z_3336704C_C86D_41A0_9B04_03A25221C3F1_.wvu.PrintArea" localSheetId="10" hidden="1">'p. 10'!$B$1:$P$78</definedName>
    <definedName name="Z_3336704C_C86D_41A0_9B04_03A25221C3F1_.wvu.PrintArea" localSheetId="11" hidden="1">'p. 11'!$A$4:$R$80</definedName>
    <definedName name="Z_3336704C_C86D_41A0_9B04_03A25221C3F1_.wvu.PrintArea" localSheetId="12" hidden="1">'p. 12'!$A$1:$S$75</definedName>
    <definedName name="Z_3336704C_C86D_41A0_9B04_03A25221C3F1_.wvu.PrintArea" localSheetId="13" hidden="1">'p. 13'!$A$1:$R$96</definedName>
    <definedName name="Z_3336704C_C86D_41A0_9B04_03A25221C3F1_.wvu.PrintArea" localSheetId="15" hidden="1">'p. 14-15'!$A$1:$N$130</definedName>
    <definedName name="Z_3336704C_C86D_41A0_9B04_03A25221C3F1_.wvu.PrintArea" localSheetId="16" hidden="1">'p. 16'!$B$1:$P$69</definedName>
    <definedName name="Z_3336704C_C86D_41A0_9B04_03A25221C3F1_.wvu.PrintArea" localSheetId="19" hidden="1">'p. 17'!$A$1:$J$56</definedName>
    <definedName name="Z_3336704C_C86D_41A0_9B04_03A25221C3F1_.wvu.PrintArea" localSheetId="20" hidden="1">'p. 18'!$A$1:$U$95</definedName>
    <definedName name="Z_3336704C_C86D_41A0_9B04_03A25221C3F1_.wvu.PrintArea" localSheetId="21" hidden="1">'p. 19'!$A$1:$Q$95</definedName>
    <definedName name="Z_3336704C_C86D_41A0_9B04_03A25221C3F1_.wvu.PrintArea" localSheetId="2" hidden="1">'p. 2'!$A$4:$N$71</definedName>
    <definedName name="Z_3336704C_C86D_41A0_9B04_03A25221C3F1_.wvu.PrintArea" localSheetId="22" hidden="1">'p. 20'!$A$1:$K$72</definedName>
    <definedName name="Z_3336704C_C86D_41A0_9B04_03A25221C3F1_.wvu.PrintArea" localSheetId="23" hidden="1">'p. 21'!$A$1:$L$74</definedName>
    <definedName name="Z_3336704C_C86D_41A0_9B04_03A25221C3F1_.wvu.PrintArea" localSheetId="24" hidden="1">'p. 22'!$A$1:$P$75</definedName>
    <definedName name="Z_3336704C_C86D_41A0_9B04_03A25221C3F1_.wvu.PrintArea" localSheetId="25" hidden="1">'p. 23'!$A$1:$O$80</definedName>
    <definedName name="Z_3336704C_C86D_41A0_9B04_03A25221C3F1_.wvu.PrintArea" localSheetId="26" hidden="1">'p. 24'!$A$1:$Q$78</definedName>
    <definedName name="Z_3336704C_C86D_41A0_9B04_03A25221C3F1_.wvu.PrintArea" localSheetId="27" hidden="1">'p. 25'!$A$1:$O$90</definedName>
    <definedName name="Z_3336704C_C86D_41A0_9B04_03A25221C3F1_.wvu.PrintArea" localSheetId="28" hidden="1">'p. 26'!$A$1:$K$72</definedName>
    <definedName name="Z_3336704C_C86D_41A0_9B04_03A25221C3F1_.wvu.PrintArea" localSheetId="29" hidden="1">'p. 27'!$A$2:$I$71</definedName>
    <definedName name="Z_3336704C_C86D_41A0_9B04_03A25221C3F1_.wvu.PrintArea" localSheetId="30" hidden="1">'p. 28'!$A$1:$M$66</definedName>
    <definedName name="Z_3336704C_C86D_41A0_9B04_03A25221C3F1_.wvu.PrintArea" localSheetId="31" hidden="1">'p. 29'!$A$2:$L$73</definedName>
    <definedName name="Z_3336704C_C86D_41A0_9B04_03A25221C3F1_.wvu.PrintArea" localSheetId="3" hidden="1">'p. 3'!$B$1:$O$73</definedName>
    <definedName name="Z_3336704C_C86D_41A0_9B04_03A25221C3F1_.wvu.PrintArea" localSheetId="36" hidden="1">'p. 34'!$A$1:$L$68</definedName>
    <definedName name="Z_3336704C_C86D_41A0_9B04_03A25221C3F1_.wvu.PrintArea" localSheetId="37" hidden="1">'p. 35'!$A$1:$J$69</definedName>
    <definedName name="Z_3336704C_C86D_41A0_9B04_03A25221C3F1_.wvu.PrintArea" localSheetId="38" hidden="1">'p. 36'!$A$1:$J$67</definedName>
    <definedName name="Z_3336704C_C86D_41A0_9B04_03A25221C3F1_.wvu.PrintArea" localSheetId="39" hidden="1">'p. 37'!$A$1:$H$61</definedName>
    <definedName name="Z_3336704C_C86D_41A0_9B04_03A25221C3F1_.wvu.PrintArea" localSheetId="40" hidden="1">'p. 38'!$A$1:$I$66</definedName>
    <definedName name="Z_3336704C_C86D_41A0_9B04_03A25221C3F1_.wvu.PrintArea" localSheetId="41" hidden="1">'p. 39'!$A$1:$H$77</definedName>
    <definedName name="Z_3336704C_C86D_41A0_9B04_03A25221C3F1_.wvu.PrintArea" localSheetId="4" hidden="1">'p. 4'!$A$4:$P$83</definedName>
    <definedName name="Z_3336704C_C86D_41A0_9B04_03A25221C3F1_.wvu.PrintArea" localSheetId="42" hidden="1">'p. 40'!$A$2:$H$75</definedName>
    <definedName name="Z_3336704C_C86D_41A0_9B04_03A25221C3F1_.wvu.PrintArea" localSheetId="43" hidden="1">'p. 41'!$A$1:$J$74</definedName>
    <definedName name="Z_3336704C_C86D_41A0_9B04_03A25221C3F1_.wvu.PrintArea" localSheetId="44" hidden="1">'p. 42'!$A$1:$Q$77</definedName>
    <definedName name="Z_3336704C_C86D_41A0_9B04_03A25221C3F1_.wvu.PrintArea" localSheetId="45" hidden="1">'p. 43'!$A$1:$H$75</definedName>
    <definedName name="Z_3336704C_C86D_41A0_9B04_03A25221C3F1_.wvu.PrintArea" localSheetId="46" hidden="1">'p. 44'!$A$1:$G$73</definedName>
    <definedName name="Z_3336704C_C86D_41A0_9B04_03A25221C3F1_.wvu.PrintArea" localSheetId="47" hidden="1">'p. 45'!$A$1:$M$74</definedName>
    <definedName name="Z_3336704C_C86D_41A0_9B04_03A25221C3F1_.wvu.PrintArea" localSheetId="48" hidden="1">'p. 46'!$A$2:$F$73</definedName>
    <definedName name="Z_3336704C_C86D_41A0_9B04_03A25221C3F1_.wvu.PrintArea" localSheetId="49" hidden="1">'p. 47'!$A$1:$G$74</definedName>
    <definedName name="Z_3336704C_C86D_41A0_9B04_03A25221C3F1_.wvu.PrintArea" localSheetId="50" hidden="1">'p. 48'!$A$2:$I$72</definedName>
    <definedName name="Z_3336704C_C86D_41A0_9B04_03A25221C3F1_.wvu.PrintArea" localSheetId="5" hidden="1">'p. 5'!$B$1:$S$79</definedName>
    <definedName name="Z_3336704C_C86D_41A0_9B04_03A25221C3F1_.wvu.PrintArea" localSheetId="6" hidden="1">'p. 6'!$B$1:$M$85</definedName>
    <definedName name="Z_3336704C_C86D_41A0_9B04_03A25221C3F1_.wvu.PrintArea" localSheetId="7" hidden="1">'p. 7'!$A$1:$I$67</definedName>
    <definedName name="Z_3336704C_C86D_41A0_9B04_03A25221C3F1_.wvu.PrintArea" localSheetId="8" hidden="1">'p. 8'!$B$1:$R$68</definedName>
    <definedName name="Z_3336704C_C86D_41A0_9B04_03A25221C3F1_.wvu.PrintArea" localSheetId="9" hidden="1">'p. 9'!$A$1:$K$76</definedName>
    <definedName name="Z_3336704C_C86D_41A0_9B04_03A25221C3F1_.wvu.PrintArea" localSheetId="32" hidden="1">p.30!$A$1:$M$97</definedName>
    <definedName name="Z_3336704C_C86D_41A0_9B04_03A25221C3F1_.wvu.PrintArea" localSheetId="33" hidden="1">p.31!$A$1:$M$89</definedName>
    <definedName name="Z_3336704C_C86D_41A0_9B04_03A25221C3F1_.wvu.PrintArea" localSheetId="34" hidden="1">p.32!$A$1:$M$68</definedName>
    <definedName name="Z_3336704C_C86D_41A0_9B04_03A25221C3F1_.wvu.PrintArea" localSheetId="35" hidden="1">p.33!$A$1:$M$67</definedName>
    <definedName name="Z_3336704C_C86D_41A0_9B04_03A25221C3F1_.wvu.PrintArea" localSheetId="17" hidden="1">'pg. 20'!$A$1:$Q$57</definedName>
    <definedName name="Z_3336704C_C86D_41A0_9B04_03A25221C3F1_.wvu.PrintArea" localSheetId="18" hidden="1">'pg. 21'!$A$1:$J$58</definedName>
    <definedName name="Z_56D44596_4A75_4B45_B852_2389F2F06E07_.wvu.PrintArea" localSheetId="1" hidden="1">'p. 1'!$A$4:$O$79</definedName>
    <definedName name="Z_56D44596_4A75_4B45_B852_2389F2F06E07_.wvu.PrintArea" localSheetId="10" hidden="1">'p. 10'!$B$1:$P$78</definedName>
    <definedName name="Z_56D44596_4A75_4B45_B852_2389F2F06E07_.wvu.PrintArea" localSheetId="11" hidden="1">'p. 11'!$A$4:$R$80</definedName>
    <definedName name="Z_56D44596_4A75_4B45_B852_2389F2F06E07_.wvu.PrintArea" localSheetId="12" hidden="1">'p. 12'!$A$1:$S$75</definedName>
    <definedName name="Z_56D44596_4A75_4B45_B852_2389F2F06E07_.wvu.PrintArea" localSheetId="13" hidden="1">'p. 13'!$A$1:$R$96</definedName>
    <definedName name="Z_56D44596_4A75_4B45_B852_2389F2F06E07_.wvu.PrintArea" localSheetId="15" hidden="1">'p. 14-15'!$A$1:$N$130</definedName>
    <definedName name="Z_56D44596_4A75_4B45_B852_2389F2F06E07_.wvu.PrintArea" localSheetId="16" hidden="1">'p. 16'!$B$1:$P$69</definedName>
    <definedName name="Z_56D44596_4A75_4B45_B852_2389F2F06E07_.wvu.PrintArea" localSheetId="19" hidden="1">'p. 17'!$A$1:$J$56</definedName>
    <definedName name="Z_56D44596_4A75_4B45_B852_2389F2F06E07_.wvu.PrintArea" localSheetId="20" hidden="1">'p. 18'!$A$1:$U$95</definedName>
    <definedName name="Z_56D44596_4A75_4B45_B852_2389F2F06E07_.wvu.PrintArea" localSheetId="21" hidden="1">'p. 19'!$A$1:$Q$95</definedName>
    <definedName name="Z_56D44596_4A75_4B45_B852_2389F2F06E07_.wvu.PrintArea" localSheetId="2" hidden="1">'p. 2'!$A$4:$N$71</definedName>
    <definedName name="Z_56D44596_4A75_4B45_B852_2389F2F06E07_.wvu.PrintArea" localSheetId="22" hidden="1">'p. 20'!$A$1:$K$72</definedName>
    <definedName name="Z_56D44596_4A75_4B45_B852_2389F2F06E07_.wvu.PrintArea" localSheetId="23" hidden="1">'p. 21'!$A$1:$L$74</definedName>
    <definedName name="Z_56D44596_4A75_4B45_B852_2389F2F06E07_.wvu.PrintArea" localSheetId="24" hidden="1">'p. 22'!$A$1:$P$75</definedName>
    <definedName name="Z_56D44596_4A75_4B45_B852_2389F2F06E07_.wvu.PrintArea" localSheetId="25" hidden="1">'p. 23'!$A$1:$O$80</definedName>
    <definedName name="Z_56D44596_4A75_4B45_B852_2389F2F06E07_.wvu.PrintArea" localSheetId="26" hidden="1">'p. 24'!$A$1:$Q$78</definedName>
    <definedName name="Z_56D44596_4A75_4B45_B852_2389F2F06E07_.wvu.PrintArea" localSheetId="27" hidden="1">'p. 25'!$A$1:$O$90</definedName>
    <definedName name="Z_56D44596_4A75_4B45_B852_2389F2F06E07_.wvu.PrintArea" localSheetId="28" hidden="1">'p. 26'!$A$1:$K$72</definedName>
    <definedName name="Z_56D44596_4A75_4B45_B852_2389F2F06E07_.wvu.PrintArea" localSheetId="29" hidden="1">'p. 27'!$A$2:$I$71</definedName>
    <definedName name="Z_56D44596_4A75_4B45_B852_2389F2F06E07_.wvu.PrintArea" localSheetId="30" hidden="1">'p. 28'!$A$1:$M$66</definedName>
    <definedName name="Z_56D44596_4A75_4B45_B852_2389F2F06E07_.wvu.PrintArea" localSheetId="31" hidden="1">'p. 29'!$A$2:$L$73</definedName>
    <definedName name="Z_56D44596_4A75_4B45_B852_2389F2F06E07_.wvu.PrintArea" localSheetId="3" hidden="1">'p. 3'!$B$1:$O$73</definedName>
    <definedName name="Z_56D44596_4A75_4B45_B852_2389F2F06E07_.wvu.PrintArea" localSheetId="36" hidden="1">'p. 34'!$A$1:$L$68</definedName>
    <definedName name="Z_56D44596_4A75_4B45_B852_2389F2F06E07_.wvu.PrintArea" localSheetId="37" hidden="1">'p. 35'!$A$1:$J$69</definedName>
    <definedName name="Z_56D44596_4A75_4B45_B852_2389F2F06E07_.wvu.PrintArea" localSheetId="38" hidden="1">'p. 36'!$A$1:$J$67</definedName>
    <definedName name="Z_56D44596_4A75_4B45_B852_2389F2F06E07_.wvu.PrintArea" localSheetId="39" hidden="1">'p. 37'!$A$1:$H$61</definedName>
    <definedName name="Z_56D44596_4A75_4B45_B852_2389F2F06E07_.wvu.PrintArea" localSheetId="40" hidden="1">'p. 38'!$A$1:$I$66</definedName>
    <definedName name="Z_56D44596_4A75_4B45_B852_2389F2F06E07_.wvu.PrintArea" localSheetId="41" hidden="1">'p. 39'!$A$1:$H$77</definedName>
    <definedName name="Z_56D44596_4A75_4B45_B852_2389F2F06E07_.wvu.PrintArea" localSheetId="4" hidden="1">'p. 4'!$A$4:$P$83</definedName>
    <definedName name="Z_56D44596_4A75_4B45_B852_2389F2F06E07_.wvu.PrintArea" localSheetId="42" hidden="1">'p. 40'!$A$2:$H$75</definedName>
    <definedName name="Z_56D44596_4A75_4B45_B852_2389F2F06E07_.wvu.PrintArea" localSheetId="43" hidden="1">'p. 41'!$A$1:$J$74</definedName>
    <definedName name="Z_56D44596_4A75_4B45_B852_2389F2F06E07_.wvu.PrintArea" localSheetId="44" hidden="1">'p. 42'!$A$1:$Q$77</definedName>
    <definedName name="Z_56D44596_4A75_4B45_B852_2389F2F06E07_.wvu.PrintArea" localSheetId="45" hidden="1">'p. 43'!$A$1:$H$75</definedName>
    <definedName name="Z_56D44596_4A75_4B45_B852_2389F2F06E07_.wvu.PrintArea" localSheetId="46" hidden="1">'p. 44'!$A$1:$G$73</definedName>
    <definedName name="Z_56D44596_4A75_4B45_B852_2389F2F06E07_.wvu.PrintArea" localSheetId="47" hidden="1">'p. 45'!$A$1:$M$74</definedName>
    <definedName name="Z_56D44596_4A75_4B45_B852_2389F2F06E07_.wvu.PrintArea" localSheetId="48" hidden="1">'p. 46'!$A$2:$F$73</definedName>
    <definedName name="Z_56D44596_4A75_4B45_B852_2389F2F06E07_.wvu.PrintArea" localSheetId="49" hidden="1">'p. 47'!$A$1:$G$74</definedName>
    <definedName name="Z_56D44596_4A75_4B45_B852_2389F2F06E07_.wvu.PrintArea" localSheetId="50" hidden="1">'p. 48'!$A$2:$I$72</definedName>
    <definedName name="Z_56D44596_4A75_4B45_B852_2389F2F06E07_.wvu.PrintArea" localSheetId="5" hidden="1">'p. 5'!$B$1:$S$79</definedName>
    <definedName name="Z_56D44596_4A75_4B45_B852_2389F2F06E07_.wvu.PrintArea" localSheetId="6" hidden="1">'p. 6'!$B$1:$M$85</definedName>
    <definedName name="Z_56D44596_4A75_4B45_B852_2389F2F06E07_.wvu.PrintArea" localSheetId="7" hidden="1">'p. 7'!$A$1:$I$67</definedName>
    <definedName name="Z_56D44596_4A75_4B45_B852_2389F2F06E07_.wvu.PrintArea" localSheetId="8" hidden="1">'p. 8'!$B$1:$R$68</definedName>
    <definedName name="Z_56D44596_4A75_4B45_B852_2389F2F06E07_.wvu.PrintArea" localSheetId="9" hidden="1">'p. 9'!$A$1:$K$76</definedName>
    <definedName name="Z_56D44596_4A75_4B45_B852_2389F2F06E07_.wvu.PrintArea" localSheetId="32" hidden="1">p.30!$A$1:$M$97</definedName>
    <definedName name="Z_56D44596_4A75_4B45_B852_2389F2F06E07_.wvu.PrintArea" localSheetId="33" hidden="1">p.31!$A$1:$M$89</definedName>
    <definedName name="Z_56D44596_4A75_4B45_B852_2389F2F06E07_.wvu.PrintArea" localSheetId="34" hidden="1">p.32!$A$1:$M$68</definedName>
    <definedName name="Z_56D44596_4A75_4B45_B852_2389F2F06E07_.wvu.PrintArea" localSheetId="35" hidden="1">p.33!$A$1:$M$67</definedName>
    <definedName name="Z_56D44596_4A75_4B45_B852_2389F2F06E07_.wvu.PrintArea" localSheetId="17" hidden="1">'pg. 20'!$A$1:$Q$57</definedName>
    <definedName name="Z_56D44596_4A75_4B45_B852_2389F2F06E07_.wvu.PrintArea" localSheetId="18" hidden="1">'pg. 21'!$A$1:$J$58</definedName>
    <definedName name="Z_CCA0C3E2_B2E2_4226_9654_0AB73CE002E7_.wvu.PrintArea" localSheetId="1" hidden="1">'p. 1'!$A$4:$O$79</definedName>
    <definedName name="Z_CCA0C3E2_B2E2_4226_9654_0AB73CE002E7_.wvu.PrintArea" localSheetId="10" hidden="1">'p. 10'!$B$1:$P$78</definedName>
    <definedName name="Z_CCA0C3E2_B2E2_4226_9654_0AB73CE002E7_.wvu.PrintArea" localSheetId="11" hidden="1">'p. 11'!$A$4:$R$80</definedName>
    <definedName name="Z_CCA0C3E2_B2E2_4226_9654_0AB73CE002E7_.wvu.PrintArea" localSheetId="12" hidden="1">'p. 12'!$A$1:$S$75</definedName>
    <definedName name="Z_CCA0C3E2_B2E2_4226_9654_0AB73CE002E7_.wvu.PrintArea" localSheetId="13" hidden="1">'p. 13'!$A$1:$R$96</definedName>
    <definedName name="Z_CCA0C3E2_B2E2_4226_9654_0AB73CE002E7_.wvu.PrintArea" localSheetId="15" hidden="1">'p. 14-15'!$A$1:$N$130</definedName>
    <definedName name="Z_CCA0C3E2_B2E2_4226_9654_0AB73CE002E7_.wvu.PrintArea" localSheetId="16" hidden="1">'p. 16'!$B$1:$P$69</definedName>
    <definedName name="Z_CCA0C3E2_B2E2_4226_9654_0AB73CE002E7_.wvu.PrintArea" localSheetId="19" hidden="1">'p. 17'!$A$1:$J$56</definedName>
    <definedName name="Z_CCA0C3E2_B2E2_4226_9654_0AB73CE002E7_.wvu.PrintArea" localSheetId="20" hidden="1">'p. 18'!$A$1:$U$95</definedName>
    <definedName name="Z_CCA0C3E2_B2E2_4226_9654_0AB73CE002E7_.wvu.PrintArea" localSheetId="21" hidden="1">'p. 19'!$A$1:$Q$95</definedName>
    <definedName name="Z_CCA0C3E2_B2E2_4226_9654_0AB73CE002E7_.wvu.PrintArea" localSheetId="2" hidden="1">'p. 2'!$A$4:$N$71</definedName>
    <definedName name="Z_CCA0C3E2_B2E2_4226_9654_0AB73CE002E7_.wvu.PrintArea" localSheetId="22" hidden="1">'p. 20'!$A$1:$K$72</definedName>
    <definedName name="Z_CCA0C3E2_B2E2_4226_9654_0AB73CE002E7_.wvu.PrintArea" localSheetId="23" hidden="1">'p. 21'!$A$1:$L$74</definedName>
    <definedName name="Z_CCA0C3E2_B2E2_4226_9654_0AB73CE002E7_.wvu.PrintArea" localSheetId="24" hidden="1">'p. 22'!$A$1:$P$75</definedName>
    <definedName name="Z_CCA0C3E2_B2E2_4226_9654_0AB73CE002E7_.wvu.PrintArea" localSheetId="25" hidden="1">'p. 23'!$A$1:$O$80</definedName>
    <definedName name="Z_CCA0C3E2_B2E2_4226_9654_0AB73CE002E7_.wvu.PrintArea" localSheetId="26" hidden="1">'p. 24'!$A$1:$Q$78</definedName>
    <definedName name="Z_CCA0C3E2_B2E2_4226_9654_0AB73CE002E7_.wvu.PrintArea" localSheetId="27" hidden="1">'p. 25'!$A$1:$O$90</definedName>
    <definedName name="Z_CCA0C3E2_B2E2_4226_9654_0AB73CE002E7_.wvu.PrintArea" localSheetId="28" hidden="1">'p. 26'!$A$1:$K$72</definedName>
    <definedName name="Z_CCA0C3E2_B2E2_4226_9654_0AB73CE002E7_.wvu.PrintArea" localSheetId="29" hidden="1">'p. 27'!$A$2:$I$71</definedName>
    <definedName name="Z_CCA0C3E2_B2E2_4226_9654_0AB73CE002E7_.wvu.PrintArea" localSheetId="30" hidden="1">'p. 28'!$A$1:$M$66</definedName>
    <definedName name="Z_CCA0C3E2_B2E2_4226_9654_0AB73CE002E7_.wvu.PrintArea" localSheetId="31" hidden="1">'p. 29'!$A$2:$L$73</definedName>
    <definedName name="Z_CCA0C3E2_B2E2_4226_9654_0AB73CE002E7_.wvu.PrintArea" localSheetId="3" hidden="1">'p. 3'!$B$1:$O$73</definedName>
    <definedName name="Z_CCA0C3E2_B2E2_4226_9654_0AB73CE002E7_.wvu.PrintArea" localSheetId="36" hidden="1">'p. 34'!$A$1:$L$68</definedName>
    <definedName name="Z_CCA0C3E2_B2E2_4226_9654_0AB73CE002E7_.wvu.PrintArea" localSheetId="37" hidden="1">'p. 35'!$A$1:$J$69</definedName>
    <definedName name="Z_CCA0C3E2_B2E2_4226_9654_0AB73CE002E7_.wvu.PrintArea" localSheetId="38" hidden="1">'p. 36'!$A$1:$J$67</definedName>
    <definedName name="Z_CCA0C3E2_B2E2_4226_9654_0AB73CE002E7_.wvu.PrintArea" localSheetId="39" hidden="1">'p. 37'!$A$1:$H$61</definedName>
    <definedName name="Z_CCA0C3E2_B2E2_4226_9654_0AB73CE002E7_.wvu.PrintArea" localSheetId="40" hidden="1">'p. 38'!$A$1:$I$66</definedName>
    <definedName name="Z_CCA0C3E2_B2E2_4226_9654_0AB73CE002E7_.wvu.PrintArea" localSheetId="41" hidden="1">'p. 39'!$A$1:$H$77</definedName>
    <definedName name="Z_CCA0C3E2_B2E2_4226_9654_0AB73CE002E7_.wvu.PrintArea" localSheetId="4" hidden="1">'p. 4'!$A$4:$P$83</definedName>
    <definedName name="Z_CCA0C3E2_B2E2_4226_9654_0AB73CE002E7_.wvu.PrintArea" localSheetId="42" hidden="1">'p. 40'!$A$2:$H$75</definedName>
    <definedName name="Z_CCA0C3E2_B2E2_4226_9654_0AB73CE002E7_.wvu.PrintArea" localSheetId="43" hidden="1">'p. 41'!$A$1:$J$74</definedName>
    <definedName name="Z_CCA0C3E2_B2E2_4226_9654_0AB73CE002E7_.wvu.PrintArea" localSheetId="44" hidden="1">'p. 42'!$A$1:$Q$77</definedName>
    <definedName name="Z_CCA0C3E2_B2E2_4226_9654_0AB73CE002E7_.wvu.PrintArea" localSheetId="45" hidden="1">'p. 43'!$A$1:$H$75</definedName>
    <definedName name="Z_CCA0C3E2_B2E2_4226_9654_0AB73CE002E7_.wvu.PrintArea" localSheetId="46" hidden="1">'p. 44'!$A$1:$G$73</definedName>
    <definedName name="Z_CCA0C3E2_B2E2_4226_9654_0AB73CE002E7_.wvu.PrintArea" localSheetId="47" hidden="1">'p. 45'!$A$1:$M$74</definedName>
    <definedName name="Z_CCA0C3E2_B2E2_4226_9654_0AB73CE002E7_.wvu.PrintArea" localSheetId="48" hidden="1">'p. 46'!$A$2:$F$73</definedName>
    <definedName name="Z_CCA0C3E2_B2E2_4226_9654_0AB73CE002E7_.wvu.PrintArea" localSheetId="49" hidden="1">'p. 47'!$A$1:$G$74</definedName>
    <definedName name="Z_CCA0C3E2_B2E2_4226_9654_0AB73CE002E7_.wvu.PrintArea" localSheetId="50" hidden="1">'p. 48'!$A$2:$I$72</definedName>
    <definedName name="Z_CCA0C3E2_B2E2_4226_9654_0AB73CE002E7_.wvu.PrintArea" localSheetId="5" hidden="1">'p. 5'!$B$1:$S$79</definedName>
    <definedName name="Z_CCA0C3E2_B2E2_4226_9654_0AB73CE002E7_.wvu.PrintArea" localSheetId="6" hidden="1">'p. 6'!$B$1:$M$85</definedName>
    <definedName name="Z_CCA0C3E2_B2E2_4226_9654_0AB73CE002E7_.wvu.PrintArea" localSheetId="7" hidden="1">'p. 7'!$A$1:$I$67</definedName>
    <definedName name="Z_CCA0C3E2_B2E2_4226_9654_0AB73CE002E7_.wvu.PrintArea" localSheetId="8" hidden="1">'p. 8'!$B$1:$R$68</definedName>
    <definedName name="Z_CCA0C3E2_B2E2_4226_9654_0AB73CE002E7_.wvu.PrintArea" localSheetId="9" hidden="1">'p. 9'!$A$1:$K$76</definedName>
    <definedName name="Z_CCA0C3E2_B2E2_4226_9654_0AB73CE002E7_.wvu.PrintArea" localSheetId="32" hidden="1">p.30!$A$1:$M$97</definedName>
    <definedName name="Z_CCA0C3E2_B2E2_4226_9654_0AB73CE002E7_.wvu.PrintArea" localSheetId="33" hidden="1">p.31!$A$1:$M$89</definedName>
    <definedName name="Z_CCA0C3E2_B2E2_4226_9654_0AB73CE002E7_.wvu.PrintArea" localSheetId="34" hidden="1">p.32!$A$1:$M$68</definedName>
    <definedName name="Z_CCA0C3E2_B2E2_4226_9654_0AB73CE002E7_.wvu.PrintArea" localSheetId="35" hidden="1">p.33!$A$1:$M$67</definedName>
    <definedName name="Z_CCA0C3E2_B2E2_4226_9654_0AB73CE002E7_.wvu.PrintArea" localSheetId="17" hidden="1">'pg. 20'!$A$1:$Q$57</definedName>
    <definedName name="Z_CCA0C3E2_B2E2_4226_9654_0AB73CE002E7_.wvu.PrintArea" localSheetId="18" hidden="1">'pg. 21'!$A$1:$J$58</definedName>
    <definedName name="Z_D5B5BADA_8EBF_4C10_97E9_D8DAB5586B34_.wvu.PrintArea" localSheetId="1" hidden="1">'p. 1'!$A$4:$O$79</definedName>
    <definedName name="Z_D5B5BADA_8EBF_4C10_97E9_D8DAB5586B34_.wvu.PrintArea" localSheetId="10" hidden="1">'p. 10'!$B$1:$P$78</definedName>
    <definedName name="Z_D5B5BADA_8EBF_4C10_97E9_D8DAB5586B34_.wvu.PrintArea" localSheetId="11" hidden="1">'p. 11'!$A$4:$R$80</definedName>
    <definedName name="Z_D5B5BADA_8EBF_4C10_97E9_D8DAB5586B34_.wvu.PrintArea" localSheetId="12" hidden="1">'p. 12'!$A$1:$S$75</definedName>
    <definedName name="Z_D5B5BADA_8EBF_4C10_97E9_D8DAB5586B34_.wvu.PrintArea" localSheetId="13" hidden="1">'p. 13'!$A$1:$R$96</definedName>
    <definedName name="Z_D5B5BADA_8EBF_4C10_97E9_D8DAB5586B34_.wvu.PrintArea" localSheetId="15" hidden="1">'p. 14-15'!$A$1:$N$130</definedName>
    <definedName name="Z_D5B5BADA_8EBF_4C10_97E9_D8DAB5586B34_.wvu.PrintArea" localSheetId="16" hidden="1">'p. 16'!$B$1:$P$69</definedName>
    <definedName name="Z_D5B5BADA_8EBF_4C10_97E9_D8DAB5586B34_.wvu.PrintArea" localSheetId="19" hidden="1">'p. 17'!$A$1:$J$56</definedName>
    <definedName name="Z_D5B5BADA_8EBF_4C10_97E9_D8DAB5586B34_.wvu.PrintArea" localSheetId="20" hidden="1">'p. 18'!$A$1:$U$95</definedName>
    <definedName name="Z_D5B5BADA_8EBF_4C10_97E9_D8DAB5586B34_.wvu.PrintArea" localSheetId="21" hidden="1">'p. 19'!$A$1:$Q$95</definedName>
    <definedName name="Z_D5B5BADA_8EBF_4C10_97E9_D8DAB5586B34_.wvu.PrintArea" localSheetId="2" hidden="1">'p. 2'!$A$4:$N$71</definedName>
    <definedName name="Z_D5B5BADA_8EBF_4C10_97E9_D8DAB5586B34_.wvu.PrintArea" localSheetId="22" hidden="1">'p. 20'!$A$1:$K$72</definedName>
    <definedName name="Z_D5B5BADA_8EBF_4C10_97E9_D8DAB5586B34_.wvu.PrintArea" localSheetId="23" hidden="1">'p. 21'!$A$1:$L$74</definedName>
    <definedName name="Z_D5B5BADA_8EBF_4C10_97E9_D8DAB5586B34_.wvu.PrintArea" localSheetId="24" hidden="1">'p. 22'!$A$1:$P$75</definedName>
    <definedName name="Z_D5B5BADA_8EBF_4C10_97E9_D8DAB5586B34_.wvu.PrintArea" localSheetId="25" hidden="1">'p. 23'!$A$1:$O$80</definedName>
    <definedName name="Z_D5B5BADA_8EBF_4C10_97E9_D8DAB5586B34_.wvu.PrintArea" localSheetId="26" hidden="1">'p. 24'!$A$1:$Q$78</definedName>
    <definedName name="Z_D5B5BADA_8EBF_4C10_97E9_D8DAB5586B34_.wvu.PrintArea" localSheetId="27" hidden="1">'p. 25'!$A$1:$O$90</definedName>
    <definedName name="Z_D5B5BADA_8EBF_4C10_97E9_D8DAB5586B34_.wvu.PrintArea" localSheetId="28" hidden="1">'p. 26'!$A$1:$K$72</definedName>
    <definedName name="Z_D5B5BADA_8EBF_4C10_97E9_D8DAB5586B34_.wvu.PrintArea" localSheetId="29" hidden="1">'p. 27'!$A$2:$I$71</definedName>
    <definedName name="Z_D5B5BADA_8EBF_4C10_97E9_D8DAB5586B34_.wvu.PrintArea" localSheetId="30" hidden="1">'p. 28'!$A$1:$M$66</definedName>
    <definedName name="Z_D5B5BADA_8EBF_4C10_97E9_D8DAB5586B34_.wvu.PrintArea" localSheetId="31" hidden="1">'p. 29'!$A$2:$L$73</definedName>
    <definedName name="Z_D5B5BADA_8EBF_4C10_97E9_D8DAB5586B34_.wvu.PrintArea" localSheetId="3" hidden="1">'p. 3'!$B$1:$O$73</definedName>
    <definedName name="Z_D5B5BADA_8EBF_4C10_97E9_D8DAB5586B34_.wvu.PrintArea" localSheetId="36" hidden="1">'p. 34'!$A$1:$L$68</definedName>
    <definedName name="Z_D5B5BADA_8EBF_4C10_97E9_D8DAB5586B34_.wvu.PrintArea" localSheetId="37" hidden="1">'p. 35'!$A$1:$J$69</definedName>
    <definedName name="Z_D5B5BADA_8EBF_4C10_97E9_D8DAB5586B34_.wvu.PrintArea" localSheetId="38" hidden="1">'p. 36'!$A$1:$J$67</definedName>
    <definedName name="Z_D5B5BADA_8EBF_4C10_97E9_D8DAB5586B34_.wvu.PrintArea" localSheetId="39" hidden="1">'p. 37'!$A$1:$H$61</definedName>
    <definedName name="Z_D5B5BADA_8EBF_4C10_97E9_D8DAB5586B34_.wvu.PrintArea" localSheetId="40" hidden="1">'p. 38'!$A$1:$I$66</definedName>
    <definedName name="Z_D5B5BADA_8EBF_4C10_97E9_D8DAB5586B34_.wvu.PrintArea" localSheetId="41" hidden="1">'p. 39'!$A$1:$H$77</definedName>
    <definedName name="Z_D5B5BADA_8EBF_4C10_97E9_D8DAB5586B34_.wvu.PrintArea" localSheetId="4" hidden="1">'p. 4'!$A$4:$P$83</definedName>
    <definedName name="Z_D5B5BADA_8EBF_4C10_97E9_D8DAB5586B34_.wvu.PrintArea" localSheetId="42" hidden="1">'p. 40'!$A$2:$H$75</definedName>
    <definedName name="Z_D5B5BADA_8EBF_4C10_97E9_D8DAB5586B34_.wvu.PrintArea" localSheetId="43" hidden="1">'p. 41'!$A$1:$J$74</definedName>
    <definedName name="Z_D5B5BADA_8EBF_4C10_97E9_D8DAB5586B34_.wvu.PrintArea" localSheetId="44" hidden="1">'p. 42'!$A$1:$Q$77</definedName>
    <definedName name="Z_D5B5BADA_8EBF_4C10_97E9_D8DAB5586B34_.wvu.PrintArea" localSheetId="45" hidden="1">'p. 43'!$A$1:$H$75</definedName>
    <definedName name="Z_D5B5BADA_8EBF_4C10_97E9_D8DAB5586B34_.wvu.PrintArea" localSheetId="46" hidden="1">'p. 44'!$A$1:$G$73</definedName>
    <definedName name="Z_D5B5BADA_8EBF_4C10_97E9_D8DAB5586B34_.wvu.PrintArea" localSheetId="47" hidden="1">'p. 45'!$A$1:$M$74</definedName>
    <definedName name="Z_D5B5BADA_8EBF_4C10_97E9_D8DAB5586B34_.wvu.PrintArea" localSheetId="48" hidden="1">'p. 46'!$A$2:$F$73</definedName>
    <definedName name="Z_D5B5BADA_8EBF_4C10_97E9_D8DAB5586B34_.wvu.PrintArea" localSheetId="49" hidden="1">'p. 47'!$A$1:$G$74</definedName>
    <definedName name="Z_D5B5BADA_8EBF_4C10_97E9_D8DAB5586B34_.wvu.PrintArea" localSheetId="50" hidden="1">'p. 48'!$A$2:$I$72</definedName>
    <definedName name="Z_D5B5BADA_8EBF_4C10_97E9_D8DAB5586B34_.wvu.PrintArea" localSheetId="5" hidden="1">'p. 5'!$B$1:$S$79</definedName>
    <definedName name="Z_D5B5BADA_8EBF_4C10_97E9_D8DAB5586B34_.wvu.PrintArea" localSheetId="6" hidden="1">'p. 6'!$B$1:$M$85</definedName>
    <definedName name="Z_D5B5BADA_8EBF_4C10_97E9_D8DAB5586B34_.wvu.PrintArea" localSheetId="7" hidden="1">'p. 7'!$A$1:$I$67</definedName>
    <definedName name="Z_D5B5BADA_8EBF_4C10_97E9_D8DAB5586B34_.wvu.PrintArea" localSheetId="8" hidden="1">'p. 8'!$B$1:$R$68</definedName>
    <definedName name="Z_D5B5BADA_8EBF_4C10_97E9_D8DAB5586B34_.wvu.PrintArea" localSheetId="9" hidden="1">'p. 9'!$A$1:$K$76</definedName>
    <definedName name="Z_D5B5BADA_8EBF_4C10_97E9_D8DAB5586B34_.wvu.PrintArea" localSheetId="32" hidden="1">p.30!$A$1:$M$97</definedName>
    <definedName name="Z_D5B5BADA_8EBF_4C10_97E9_D8DAB5586B34_.wvu.PrintArea" localSheetId="33" hidden="1">p.31!$A$1:$M$89</definedName>
    <definedName name="Z_D5B5BADA_8EBF_4C10_97E9_D8DAB5586B34_.wvu.PrintArea" localSheetId="34" hidden="1">p.32!$A$1:$M$68</definedName>
    <definedName name="Z_D5B5BADA_8EBF_4C10_97E9_D8DAB5586B34_.wvu.PrintArea" localSheetId="35" hidden="1">p.33!$A$1:$M$67</definedName>
    <definedName name="Z_D5B5BADA_8EBF_4C10_97E9_D8DAB5586B34_.wvu.PrintArea" localSheetId="17" hidden="1">'pg. 20'!$A$1:$Q$57</definedName>
    <definedName name="Z_D5B5BADA_8EBF_4C10_97E9_D8DAB5586B34_.wvu.PrintArea" localSheetId="18" hidden="1">'pg. 21'!$A$1:$J$58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8" i="9" l="1"/>
  <c r="I58" i="9"/>
  <c r="H58" i="9"/>
  <c r="H62" i="66" l="1"/>
  <c r="L66" i="61" l="1"/>
  <c r="J66" i="61"/>
  <c r="I66" i="61"/>
  <c r="H66" i="61"/>
  <c r="K69" i="48"/>
  <c r="I69" i="48"/>
  <c r="H44" i="51"/>
  <c r="H42" i="51"/>
  <c r="H40" i="51"/>
  <c r="H38" i="51"/>
  <c r="H36" i="51"/>
  <c r="H34" i="51"/>
  <c r="H32" i="51"/>
  <c r="H29" i="51"/>
  <c r="H27" i="51"/>
  <c r="G69" i="39" l="1"/>
  <c r="F69" i="39"/>
  <c r="E69" i="39"/>
  <c r="H61" i="38" l="1"/>
  <c r="H59" i="38"/>
  <c r="H58" i="38"/>
  <c r="H57" i="38"/>
  <c r="H56" i="38"/>
  <c r="H55" i="38"/>
  <c r="H50" i="38"/>
  <c r="H49" i="38"/>
  <c r="H48" i="38"/>
  <c r="H47" i="38"/>
  <c r="H46" i="38"/>
  <c r="H45" i="38"/>
  <c r="H44" i="38"/>
  <c r="H43" i="38"/>
  <c r="H42" i="38"/>
  <c r="H41" i="38"/>
  <c r="H38" i="38"/>
  <c r="H37" i="38"/>
  <c r="H36" i="38"/>
  <c r="H35" i="38"/>
  <c r="H34" i="38"/>
  <c r="H33" i="38"/>
  <c r="H32" i="38"/>
  <c r="H31" i="38"/>
  <c r="H30" i="38"/>
  <c r="H29" i="38"/>
  <c r="H28" i="38"/>
  <c r="H27" i="38"/>
  <c r="H22" i="38"/>
  <c r="H21" i="38"/>
  <c r="H20" i="38"/>
  <c r="H19" i="38"/>
  <c r="H18" i="38"/>
  <c r="H17" i="38"/>
  <c r="H16" i="38"/>
  <c r="G57" i="37"/>
  <c r="G56" i="37"/>
  <c r="G55" i="37"/>
  <c r="G54" i="37"/>
  <c r="G53" i="37"/>
  <c r="G52" i="37"/>
  <c r="G51" i="37"/>
  <c r="G50" i="37"/>
  <c r="G49" i="37"/>
  <c r="G48" i="37"/>
  <c r="G47" i="37"/>
  <c r="G40" i="37"/>
  <c r="G39" i="37"/>
  <c r="G38" i="37"/>
  <c r="G37" i="37"/>
  <c r="G36" i="37"/>
  <c r="G35" i="37"/>
  <c r="G34" i="37"/>
  <c r="G33" i="37"/>
  <c r="G30" i="37"/>
  <c r="G29" i="37"/>
  <c r="G28" i="37"/>
  <c r="G27" i="37"/>
  <c r="G26" i="37"/>
  <c r="G25" i="37"/>
  <c r="G24" i="37"/>
  <c r="G23" i="37"/>
  <c r="G22" i="37"/>
  <c r="G21" i="37"/>
  <c r="G20" i="37"/>
  <c r="G19" i="37"/>
  <c r="G18" i="37"/>
  <c r="G17" i="37"/>
  <c r="G16" i="37"/>
  <c r="G15" i="37"/>
  <c r="I61" i="36"/>
  <c r="I60" i="36"/>
  <c r="I59" i="36"/>
  <c r="I58" i="36"/>
  <c r="I57" i="36"/>
  <c r="I56" i="36"/>
  <c r="I55" i="36"/>
  <c r="I54" i="36"/>
  <c r="I53" i="36"/>
  <c r="I50" i="36"/>
  <c r="I49" i="36"/>
  <c r="I48" i="36"/>
  <c r="I47" i="36"/>
  <c r="I46" i="36"/>
  <c r="I45" i="36"/>
  <c r="I40" i="36"/>
  <c r="I39" i="36"/>
  <c r="I38" i="36"/>
  <c r="I37" i="36"/>
  <c r="I36" i="36"/>
  <c r="I35" i="36"/>
  <c r="I34" i="36"/>
  <c r="I33" i="36"/>
  <c r="I30" i="36"/>
  <c r="I29" i="36"/>
  <c r="I28" i="36"/>
  <c r="I27" i="36"/>
  <c r="I26" i="36"/>
  <c r="I25" i="36"/>
  <c r="I24" i="36"/>
  <c r="I23" i="36"/>
  <c r="I22" i="36"/>
  <c r="I21" i="36"/>
  <c r="I20" i="36"/>
  <c r="I19" i="36"/>
  <c r="I18" i="36"/>
  <c r="I61" i="35"/>
  <c r="I60" i="35"/>
  <c r="I59" i="35"/>
  <c r="I57" i="35"/>
  <c r="I56" i="35"/>
  <c r="I55" i="35"/>
  <c r="I54" i="35"/>
  <c r="I52" i="35"/>
  <c r="I51" i="35"/>
  <c r="I50" i="35"/>
  <c r="I49" i="35"/>
  <c r="I48" i="35"/>
  <c r="I46" i="35"/>
  <c r="I43" i="35"/>
  <c r="I42" i="35"/>
  <c r="I41" i="35"/>
  <c r="I40" i="35"/>
  <c r="I39" i="35"/>
  <c r="I38" i="35"/>
  <c r="I37" i="35"/>
  <c r="I36" i="35"/>
  <c r="I35" i="35"/>
  <c r="I31" i="35"/>
  <c r="I30" i="35"/>
  <c r="I29" i="35"/>
  <c r="I28" i="35"/>
  <c r="I23" i="35"/>
  <c r="I22" i="35"/>
  <c r="I21" i="35"/>
  <c r="I20" i="35"/>
  <c r="I19" i="35"/>
  <c r="I18" i="35"/>
  <c r="I17" i="35"/>
  <c r="I16" i="35"/>
  <c r="K63" i="34"/>
  <c r="K62" i="34"/>
  <c r="K61" i="34"/>
  <c r="K60" i="34"/>
  <c r="K59" i="34"/>
  <c r="K58" i="34"/>
  <c r="K57" i="34"/>
  <c r="K56" i="34"/>
  <c r="K55" i="34"/>
  <c r="K54" i="34"/>
  <c r="K53" i="34"/>
  <c r="K52" i="34"/>
  <c r="K51" i="34"/>
  <c r="K50" i="34"/>
  <c r="K45" i="34"/>
  <c r="K44" i="34"/>
  <c r="K43" i="34"/>
  <c r="K42" i="34"/>
  <c r="K41" i="34"/>
  <c r="K40" i="34"/>
  <c r="K39" i="34"/>
  <c r="K38" i="34"/>
  <c r="K37" i="34"/>
  <c r="K34" i="34" l="1"/>
  <c r="K33" i="34"/>
  <c r="K32" i="34"/>
  <c r="K31" i="34"/>
  <c r="K30" i="34"/>
  <c r="K29" i="34"/>
  <c r="K28" i="34"/>
  <c r="K27" i="34"/>
  <c r="K26" i="34"/>
  <c r="K25" i="34"/>
  <c r="K24" i="34"/>
  <c r="L45" i="64"/>
  <c r="L56" i="64" s="1"/>
  <c r="K45" i="64"/>
  <c r="K56" i="64" s="1"/>
  <c r="J45" i="64"/>
  <c r="J56" i="64" s="1"/>
  <c r="I45" i="64"/>
  <c r="I56" i="64" s="1"/>
  <c r="H45" i="64"/>
  <c r="H56" i="64" s="1"/>
  <c r="K54" i="65"/>
  <c r="J54" i="65"/>
  <c r="K48" i="65"/>
  <c r="J48" i="65"/>
  <c r="K43" i="65"/>
  <c r="J43" i="65"/>
  <c r="K38" i="65"/>
  <c r="J38" i="65"/>
  <c r="K34" i="65"/>
  <c r="J34" i="65"/>
  <c r="K30" i="65"/>
  <c r="J30" i="65"/>
  <c r="K26" i="65"/>
  <c r="J26" i="65"/>
  <c r="K22" i="65"/>
  <c r="J22" i="65"/>
  <c r="L59" i="64"/>
  <c r="K59" i="64"/>
  <c r="H59" i="64"/>
  <c r="L61" i="64" l="1"/>
  <c r="L61" i="65"/>
  <c r="K61" i="65"/>
  <c r="L45" i="65"/>
  <c r="L58" i="65" s="1"/>
  <c r="K45" i="65"/>
  <c r="J45" i="65"/>
  <c r="I45" i="65"/>
  <c r="I58" i="65" s="1"/>
  <c r="H45" i="65"/>
  <c r="H58" i="65" s="1"/>
  <c r="G43" i="65"/>
  <c r="H61" i="65"/>
  <c r="G56" i="65"/>
  <c r="G50" i="65"/>
  <c r="G40" i="65"/>
  <c r="G36" i="65"/>
  <c r="G32" i="65"/>
  <c r="G28" i="65"/>
  <c r="G24" i="65"/>
  <c r="G20" i="65"/>
  <c r="K62" i="65"/>
  <c r="J62" i="65"/>
  <c r="J61" i="65"/>
  <c r="K61" i="64"/>
  <c r="H61" i="64"/>
  <c r="G64" i="61"/>
  <c r="G69" i="61" s="1"/>
  <c r="K22" i="59"/>
  <c r="G22" i="59"/>
  <c r="G65" i="61"/>
  <c r="G71" i="61" s="1"/>
  <c r="G70" i="61"/>
  <c r="G40" i="59"/>
  <c r="O60" i="53"/>
  <c r="O59" i="53"/>
  <c r="O58" i="53"/>
  <c r="O57" i="53"/>
  <c r="O56" i="53"/>
  <c r="O61" i="53" l="1"/>
  <c r="G72" i="61"/>
  <c r="K72" i="61" s="1"/>
  <c r="G66" i="61"/>
  <c r="K66" i="61" s="1"/>
  <c r="M76" i="23"/>
  <c r="L76" i="23"/>
  <c r="K76" i="23"/>
  <c r="I76" i="23"/>
  <c r="I67" i="20"/>
  <c r="H67" i="20"/>
  <c r="G67" i="20"/>
  <c r="I44" i="20"/>
  <c r="I50" i="20" s="1"/>
  <c r="I39" i="20"/>
  <c r="T88" i="55" l="1"/>
  <c r="T87" i="55"/>
  <c r="T86" i="55"/>
  <c r="T85" i="55"/>
  <c r="T84" i="55"/>
  <c r="T83" i="55"/>
  <c r="T82" i="55"/>
  <c r="T81" i="55"/>
  <c r="T80" i="55"/>
  <c r="T79" i="55"/>
  <c r="T78" i="55"/>
  <c r="T77" i="55"/>
  <c r="T73" i="55"/>
  <c r="T71" i="55"/>
  <c r="T70" i="55"/>
  <c r="T69" i="55"/>
  <c r="T68" i="55"/>
  <c r="T67" i="55"/>
  <c r="T66" i="55"/>
  <c r="T65" i="55"/>
  <c r="T64" i="55"/>
  <c r="T63" i="55"/>
  <c r="T60" i="55"/>
  <c r="T59" i="55"/>
  <c r="T58" i="55"/>
  <c r="T57" i="55"/>
  <c r="T56" i="55"/>
  <c r="T55" i="55"/>
  <c r="T54" i="55"/>
  <c r="T53" i="55"/>
  <c r="T52" i="55"/>
  <c r="T51" i="55"/>
  <c r="T50" i="55"/>
  <c r="T49" i="55"/>
  <c r="T48" i="55"/>
  <c r="T47" i="55"/>
  <c r="T46" i="55"/>
  <c r="T45" i="55"/>
  <c r="T44" i="55"/>
  <c r="T43" i="55"/>
  <c r="T39" i="55"/>
  <c r="T38" i="55"/>
  <c r="T37" i="55"/>
  <c r="Q83" i="56"/>
  <c r="Q82" i="56"/>
  <c r="Q81" i="56"/>
  <c r="M79" i="56"/>
  <c r="I79" i="56"/>
  <c r="Q78" i="56"/>
  <c r="O77" i="56"/>
  <c r="O79" i="56" s="1"/>
  <c r="M77" i="56"/>
  <c r="K77" i="56"/>
  <c r="K79" i="56" s="1"/>
  <c r="I77" i="56"/>
  <c r="G77" i="56"/>
  <c r="G79" i="56" s="1"/>
  <c r="O65" i="56"/>
  <c r="M65" i="56"/>
  <c r="K65" i="56"/>
  <c r="I65" i="56"/>
  <c r="G65" i="56"/>
  <c r="Q76" i="56"/>
  <c r="Q75" i="56"/>
  <c r="Q74" i="56"/>
  <c r="Q73" i="56"/>
  <c r="Q72" i="56"/>
  <c r="Q71" i="56"/>
  <c r="Q70" i="56"/>
  <c r="Q69" i="56"/>
  <c r="Q68" i="56"/>
  <c r="Q67" i="56"/>
  <c r="Q51" i="56"/>
  <c r="Q48" i="56"/>
  <c r="Q47" i="56"/>
  <c r="Q46" i="56"/>
  <c r="Q45" i="56"/>
  <c r="Q44" i="56"/>
  <c r="Q43" i="56"/>
  <c r="Q42" i="56"/>
  <c r="Q41" i="56"/>
  <c r="Q36" i="56"/>
  <c r="Q35" i="56"/>
  <c r="Q34" i="56"/>
  <c r="Q33" i="56"/>
  <c r="Q32" i="56"/>
  <c r="Q31" i="56"/>
  <c r="Q30" i="56"/>
  <c r="Q29" i="56"/>
  <c r="Q25" i="56"/>
  <c r="Q24" i="56"/>
  <c r="Q23" i="56"/>
  <c r="Q22" i="56"/>
  <c r="Q21" i="56"/>
  <c r="Q20" i="56"/>
  <c r="Q17" i="56"/>
  <c r="Q18" i="56"/>
  <c r="Q19" i="56"/>
  <c r="O38" i="56"/>
  <c r="M38" i="56"/>
  <c r="K38" i="56"/>
  <c r="I38" i="56"/>
  <c r="G38" i="56"/>
  <c r="R89" i="55"/>
  <c r="P89" i="55"/>
  <c r="N89" i="55"/>
  <c r="K89" i="55"/>
  <c r="Q38" i="56" l="1"/>
  <c r="Q77" i="56"/>
  <c r="Q79" i="56" s="1"/>
  <c r="T89" i="55"/>
  <c r="I89" i="55"/>
  <c r="I72" i="55"/>
  <c r="I74" i="55" s="1"/>
  <c r="I61" i="55"/>
  <c r="I40" i="55"/>
  <c r="T72" i="55"/>
  <c r="R72" i="55"/>
  <c r="P72" i="55"/>
  <c r="N72" i="55"/>
  <c r="K72" i="55"/>
  <c r="O26" i="56"/>
  <c r="I26" i="56"/>
  <c r="K26" i="56"/>
  <c r="M26" i="56"/>
  <c r="Q26" i="56"/>
  <c r="G26" i="56"/>
  <c r="Q64" i="56"/>
  <c r="Q63" i="56"/>
  <c r="Q62" i="56"/>
  <c r="Q61" i="56"/>
  <c r="Q60" i="56"/>
  <c r="Q59" i="56"/>
  <c r="Q58" i="56"/>
  <c r="Q57" i="56"/>
  <c r="Q56" i="56"/>
  <c r="Q55" i="56"/>
  <c r="Q54" i="56"/>
  <c r="Q53" i="56"/>
  <c r="Q52" i="56"/>
  <c r="K48" i="54"/>
  <c r="K44" i="54"/>
  <c r="K40" i="54"/>
  <c r="K25" i="54"/>
  <c r="K30" i="54" s="1"/>
  <c r="K32" i="54" s="1"/>
  <c r="Q65" i="56" l="1"/>
  <c r="K51" i="54"/>
  <c r="N107" i="15"/>
  <c r="N120" i="15" s="1"/>
  <c r="N51" i="15"/>
  <c r="N94" i="15" s="1"/>
  <c r="N39" i="15"/>
  <c r="R65" i="12"/>
  <c r="R67" i="12" s="1"/>
  <c r="P65" i="12"/>
  <c r="P67" i="12" s="1"/>
  <c r="N65" i="12"/>
  <c r="N67" i="12" s="1"/>
  <c r="N49" i="12"/>
  <c r="N40" i="12"/>
  <c r="N31" i="12"/>
  <c r="M70" i="11"/>
  <c r="M68" i="11"/>
  <c r="N50" i="12" l="1"/>
  <c r="O44" i="10"/>
  <c r="M44" i="10"/>
  <c r="K44" i="10"/>
  <c r="O36" i="10"/>
  <c r="M36" i="10"/>
  <c r="K36" i="10"/>
  <c r="H11" i="9"/>
  <c r="L63" i="65" l="1"/>
  <c r="G44" i="65"/>
  <c r="G45" i="65" s="1"/>
  <c r="G58" i="65" s="1"/>
  <c r="K18" i="65"/>
  <c r="J18" i="65"/>
  <c r="G54" i="64"/>
  <c r="G56" i="64" s="1"/>
  <c r="G49" i="64"/>
  <c r="G44" i="64"/>
  <c r="G43" i="64"/>
  <c r="G40" i="64"/>
  <c r="G36" i="64"/>
  <c r="G32" i="64"/>
  <c r="G28" i="64"/>
  <c r="G24" i="64"/>
  <c r="G20" i="64"/>
  <c r="J56" i="65" l="1"/>
  <c r="J58" i="65" s="1"/>
  <c r="K56" i="65"/>
  <c r="K58" i="65" s="1"/>
  <c r="G45" i="64"/>
  <c r="G61" i="61"/>
  <c r="K61" i="61" s="1"/>
  <c r="G56" i="61"/>
  <c r="K56" i="61" s="1"/>
  <c r="G51" i="61"/>
  <c r="K51" i="61" s="1"/>
  <c r="G44" i="61"/>
  <c r="G43" i="61"/>
  <c r="G40" i="61"/>
  <c r="K40" i="61" s="1"/>
  <c r="G36" i="61"/>
  <c r="K36" i="61" s="1"/>
  <c r="G32" i="61"/>
  <c r="K32" i="61" s="1"/>
  <c r="G28" i="61"/>
  <c r="K28" i="61" s="1"/>
  <c r="G24" i="61"/>
  <c r="K24" i="61" s="1"/>
  <c r="G20" i="61"/>
  <c r="K20" i="61" s="1"/>
  <c r="K63" i="65" l="1"/>
  <c r="H63" i="65"/>
  <c r="G45" i="61"/>
  <c r="K62" i="60"/>
  <c r="K61" i="60"/>
  <c r="K60" i="60"/>
  <c r="K59" i="60"/>
  <c r="K58" i="60"/>
  <c r="K57" i="60"/>
  <c r="K56" i="60"/>
  <c r="K55" i="60"/>
  <c r="K54" i="60"/>
  <c r="K53" i="60"/>
  <c r="K52" i="60"/>
  <c r="K51" i="60"/>
  <c r="K43" i="60"/>
  <c r="K42" i="60"/>
  <c r="K41" i="60"/>
  <c r="K40" i="60"/>
  <c r="K39" i="60"/>
  <c r="K38" i="60"/>
  <c r="K37" i="60"/>
  <c r="K36" i="60"/>
  <c r="K35" i="60"/>
  <c r="K34" i="60"/>
  <c r="K45" i="60" s="1"/>
  <c r="K33" i="60"/>
  <c r="K32" i="60"/>
  <c r="J64" i="60"/>
  <c r="I64" i="60"/>
  <c r="H64" i="60"/>
  <c r="G64" i="60"/>
  <c r="F64" i="60"/>
  <c r="E64" i="60"/>
  <c r="G45" i="60"/>
  <c r="J45" i="60"/>
  <c r="I45" i="60"/>
  <c r="H45" i="60"/>
  <c r="F45" i="60"/>
  <c r="E45" i="60"/>
  <c r="D45" i="60"/>
  <c r="K25" i="60"/>
  <c r="K23" i="60"/>
  <c r="K22" i="60"/>
  <c r="K21" i="60"/>
  <c r="D60" i="60" s="1"/>
  <c r="K20" i="60"/>
  <c r="D59" i="60" s="1"/>
  <c r="K19" i="60"/>
  <c r="D58" i="60" s="1"/>
  <c r="K18" i="60"/>
  <c r="D57" i="60" s="1"/>
  <c r="K17" i="60"/>
  <c r="D56" i="60" s="1"/>
  <c r="K16" i="60"/>
  <c r="D55" i="60" s="1"/>
  <c r="K15" i="60"/>
  <c r="K14" i="60"/>
  <c r="K13" i="60"/>
  <c r="D52" i="60" s="1"/>
  <c r="K12" i="60"/>
  <c r="D51" i="60" s="1"/>
  <c r="D53" i="60" l="1"/>
  <c r="D61" i="60"/>
  <c r="D54" i="60"/>
  <c r="D62" i="60"/>
  <c r="K45" i="61"/>
  <c r="G61" i="65"/>
  <c r="G63" i="65" s="1"/>
  <c r="G59" i="64"/>
  <c r="G61" i="64" s="1"/>
  <c r="D64" i="60"/>
  <c r="K64" i="60"/>
  <c r="G89" i="59"/>
  <c r="G75" i="61" s="1"/>
  <c r="G90" i="59"/>
  <c r="G76" i="61" s="1"/>
  <c r="G91" i="59"/>
  <c r="G77" i="61" s="1"/>
  <c r="G85" i="59"/>
  <c r="K85" i="59" s="1"/>
  <c r="G80" i="59"/>
  <c r="K80" i="59" s="1"/>
  <c r="G75" i="59"/>
  <c r="K75" i="59" s="1"/>
  <c r="G70" i="59"/>
  <c r="K70" i="59" s="1"/>
  <c r="G65" i="59"/>
  <c r="K65" i="59" s="1"/>
  <c r="G60" i="59"/>
  <c r="K60" i="59" s="1"/>
  <c r="G47" i="59"/>
  <c r="G46" i="59"/>
  <c r="G45" i="59"/>
  <c r="G50" i="59" s="1"/>
  <c r="G37" i="59"/>
  <c r="K37" i="59" s="1"/>
  <c r="G42" i="59"/>
  <c r="G41" i="59"/>
  <c r="G51" i="59" s="1"/>
  <c r="G32" i="59"/>
  <c r="K32" i="59" s="1"/>
  <c r="G27" i="59"/>
  <c r="K27" i="59" s="1"/>
  <c r="G52" i="59" l="1"/>
  <c r="G82" i="61"/>
  <c r="G83" i="61"/>
  <c r="G84" i="61" s="1"/>
  <c r="K84" i="61" s="1"/>
  <c r="G81" i="61"/>
  <c r="G78" i="61"/>
  <c r="K78" i="61" s="1"/>
  <c r="G53" i="59"/>
  <c r="K53" i="59" s="1"/>
  <c r="G92" i="59"/>
  <c r="K92" i="59" s="1"/>
  <c r="G48" i="59"/>
  <c r="K48" i="59" s="1"/>
  <c r="G43" i="59"/>
  <c r="K43" i="59" s="1"/>
  <c r="H71" i="58" l="1"/>
  <c r="O49" i="56"/>
  <c r="O80" i="56" s="1"/>
  <c r="O84" i="56" s="1"/>
  <c r="M49" i="56"/>
  <c r="M80" i="56" s="1"/>
  <c r="M84" i="56" s="1"/>
  <c r="K49" i="56"/>
  <c r="K80" i="56" s="1"/>
  <c r="K84" i="56" s="1"/>
  <c r="G49" i="56"/>
  <c r="G80" i="56" s="1"/>
  <c r="G84" i="56" s="1"/>
  <c r="R61" i="55"/>
  <c r="R74" i="55" s="1"/>
  <c r="P61" i="55"/>
  <c r="P74" i="55" s="1"/>
  <c r="N61" i="55"/>
  <c r="N74" i="55" s="1"/>
  <c r="K61" i="55"/>
  <c r="K74" i="55" s="1"/>
  <c r="R40" i="55"/>
  <c r="P40" i="55"/>
  <c r="N40" i="55"/>
  <c r="K40" i="55"/>
  <c r="I80" i="56" l="1"/>
  <c r="I84" i="56" s="1"/>
  <c r="T61" i="55"/>
  <c r="T74" i="55" s="1"/>
  <c r="Q49" i="56"/>
  <c r="Q80" i="56" s="1"/>
  <c r="Q84" i="56" s="1"/>
  <c r="T40" i="55"/>
  <c r="Q33" i="53"/>
  <c r="Q35" i="53" s="1"/>
  <c r="P33" i="53"/>
  <c r="P35" i="53" s="1"/>
  <c r="O33" i="53"/>
  <c r="O35" i="53" s="1"/>
  <c r="M60" i="53"/>
  <c r="L60" i="53"/>
  <c r="K60" i="53"/>
  <c r="J60" i="53"/>
  <c r="I60" i="53"/>
  <c r="H60" i="53"/>
  <c r="M57" i="53"/>
  <c r="L57" i="53"/>
  <c r="K57" i="53"/>
  <c r="J57" i="53"/>
  <c r="I57" i="53"/>
  <c r="H57" i="53"/>
  <c r="M56" i="53"/>
  <c r="L56" i="53"/>
  <c r="K56" i="53"/>
  <c r="J56" i="53"/>
  <c r="J61" i="53" s="1"/>
  <c r="I56" i="53"/>
  <c r="I61" i="53" s="1"/>
  <c r="H56" i="53"/>
  <c r="M52" i="53"/>
  <c r="L52" i="53"/>
  <c r="K52" i="53"/>
  <c r="J52" i="53"/>
  <c r="I52" i="53"/>
  <c r="H52" i="53"/>
  <c r="M33" i="53"/>
  <c r="M35" i="53" s="1"/>
  <c r="M37" i="53" s="1"/>
  <c r="L33" i="53"/>
  <c r="L35" i="53" s="1"/>
  <c r="L37" i="53" s="1"/>
  <c r="K33" i="53"/>
  <c r="K35" i="53" s="1"/>
  <c r="K37" i="53" s="1"/>
  <c r="J33" i="53"/>
  <c r="J35" i="53" s="1"/>
  <c r="J37" i="53" s="1"/>
  <c r="I33" i="53"/>
  <c r="I35" i="53" s="1"/>
  <c r="I37" i="53" s="1"/>
  <c r="H33" i="53"/>
  <c r="H35" i="53" s="1"/>
  <c r="H37" i="53" s="1"/>
  <c r="L61" i="53" l="1"/>
  <c r="M61" i="53"/>
  <c r="K61" i="53"/>
  <c r="H61" i="53"/>
  <c r="H53" i="53"/>
  <c r="H55" i="53" s="1"/>
  <c r="J53" i="53"/>
  <c r="J55" i="53" s="1"/>
  <c r="L53" i="53"/>
  <c r="L55" i="53" s="1"/>
  <c r="I53" i="53"/>
  <c r="I55" i="53" s="1"/>
  <c r="K53" i="53"/>
  <c r="K55" i="53" s="1"/>
  <c r="M53" i="53"/>
  <c r="M55" i="53" s="1"/>
  <c r="H62" i="35"/>
  <c r="H53" i="35"/>
  <c r="H45" i="35"/>
  <c r="H64" i="35" s="1"/>
  <c r="H32" i="35"/>
  <c r="H24" i="35"/>
  <c r="H62" i="36"/>
  <c r="H51" i="36"/>
  <c r="H41" i="36"/>
  <c r="H31" i="36"/>
  <c r="F58" i="37"/>
  <c r="F41" i="37"/>
  <c r="F31" i="37"/>
  <c r="F43" i="37" s="1"/>
  <c r="G61" i="38"/>
  <c r="G51" i="38"/>
  <c r="G39" i="38"/>
  <c r="G23" i="38"/>
  <c r="G24" i="38" s="1"/>
  <c r="F44" i="39"/>
  <c r="F47" i="39" s="1"/>
  <c r="F28" i="39"/>
  <c r="F21" i="39"/>
  <c r="H42" i="36" l="1"/>
  <c r="G52" i="38"/>
  <c r="H63" i="36"/>
  <c r="F44" i="37" s="1"/>
  <c r="J64" i="34"/>
  <c r="H25" i="35" s="1"/>
  <c r="J46" i="34"/>
  <c r="J35" i="34"/>
  <c r="J47" i="34" l="1"/>
  <c r="H65" i="35" s="1"/>
  <c r="F49" i="39" s="1"/>
  <c r="P60" i="12"/>
  <c r="P49" i="12"/>
  <c r="P40" i="12"/>
  <c r="P31" i="12"/>
  <c r="O68" i="11"/>
  <c r="O70" i="11" s="1"/>
  <c r="P50" i="12" l="1"/>
  <c r="P61" i="12" s="1"/>
  <c r="P68" i="12" s="1"/>
  <c r="M69" i="10"/>
  <c r="M59" i="10"/>
  <c r="M27" i="10"/>
  <c r="J27" i="9"/>
  <c r="I27" i="9"/>
  <c r="I11" i="9"/>
  <c r="I13" i="9" s="1"/>
  <c r="I74" i="9" s="1"/>
  <c r="M72" i="10" l="1"/>
  <c r="G46" i="51"/>
  <c r="F46" i="51"/>
  <c r="M69" i="48"/>
  <c r="I69" i="42"/>
  <c r="G44" i="39"/>
  <c r="G47" i="39" s="1"/>
  <c r="E44" i="39"/>
  <c r="E47" i="39" s="1"/>
  <c r="G28" i="39"/>
  <c r="E28" i="39"/>
  <c r="G21" i="39"/>
  <c r="E21" i="39"/>
  <c r="F61" i="38"/>
  <c r="H51" i="38"/>
  <c r="F51" i="38"/>
  <c r="H39" i="38"/>
  <c r="H52" i="38" s="1"/>
  <c r="F39" i="38"/>
  <c r="F52" i="38" s="1"/>
  <c r="H23" i="38"/>
  <c r="F23" i="38"/>
  <c r="G58" i="37"/>
  <c r="E58" i="37"/>
  <c r="G41" i="37"/>
  <c r="E41" i="37"/>
  <c r="G31" i="37"/>
  <c r="G43" i="37" s="1"/>
  <c r="E31" i="37"/>
  <c r="E43" i="37" s="1"/>
  <c r="I62" i="36"/>
  <c r="G62" i="36"/>
  <c r="I51" i="36"/>
  <c r="I63" i="36" s="1"/>
  <c r="G51" i="36"/>
  <c r="G63" i="36" s="1"/>
  <c r="I41" i="36"/>
  <c r="G41" i="36"/>
  <c r="I31" i="36"/>
  <c r="I42" i="36" s="1"/>
  <c r="G44" i="37" s="1"/>
  <c r="G31" i="36"/>
  <c r="G42" i="36" s="1"/>
  <c r="E44" i="37" s="1"/>
  <c r="I62" i="35"/>
  <c r="G62" i="35"/>
  <c r="I53" i="35"/>
  <c r="G53" i="35"/>
  <c r="I45" i="35"/>
  <c r="I64" i="35" s="1"/>
  <c r="G45" i="35"/>
  <c r="I32" i="35"/>
  <c r="G32" i="35"/>
  <c r="I24" i="35"/>
  <c r="G24" i="35"/>
  <c r="K64" i="34"/>
  <c r="I64" i="34"/>
  <c r="K46" i="34"/>
  <c r="I46" i="34"/>
  <c r="K35" i="34"/>
  <c r="K47" i="34" s="1"/>
  <c r="I35" i="34"/>
  <c r="I47" i="34" s="1"/>
  <c r="H68" i="27"/>
  <c r="G68" i="27"/>
  <c r="F68" i="27"/>
  <c r="J67" i="26"/>
  <c r="O56" i="25"/>
  <c r="M56" i="25"/>
  <c r="L56" i="25"/>
  <c r="K56" i="25"/>
  <c r="I56" i="25"/>
  <c r="N56" i="25"/>
  <c r="P70" i="22"/>
  <c r="K69" i="21"/>
  <c r="F66" i="20"/>
  <c r="F65" i="20"/>
  <c r="F64" i="20"/>
  <c r="F63" i="20"/>
  <c r="F62" i="20"/>
  <c r="F61" i="20"/>
  <c r="F60" i="20"/>
  <c r="F59" i="20"/>
  <c r="F58" i="20"/>
  <c r="F57" i="20"/>
  <c r="F56" i="20"/>
  <c r="F55" i="20"/>
  <c r="F67" i="20" s="1"/>
  <c r="H44" i="20"/>
  <c r="G44" i="20"/>
  <c r="F43" i="20"/>
  <c r="F42" i="20"/>
  <c r="F41" i="20"/>
  <c r="H39" i="20"/>
  <c r="H50" i="20" s="1"/>
  <c r="G39" i="20"/>
  <c r="G50" i="20" s="1"/>
  <c r="F36" i="20"/>
  <c r="F35" i="20"/>
  <c r="F34" i="20"/>
  <c r="F32" i="20"/>
  <c r="F31" i="20"/>
  <c r="F28" i="20"/>
  <c r="Q38" i="13"/>
  <c r="Q61" i="13" s="1"/>
  <c r="Q84" i="13" s="1"/>
  <c r="R60" i="12"/>
  <c r="N60" i="12"/>
  <c r="N61" i="12" s="1"/>
  <c r="N68" i="12" s="1"/>
  <c r="R49" i="12"/>
  <c r="R40" i="12"/>
  <c r="R31" i="12"/>
  <c r="Q68" i="11"/>
  <c r="Q70" i="11" s="1"/>
  <c r="O69" i="10"/>
  <c r="K69" i="10"/>
  <c r="O59" i="10"/>
  <c r="K59" i="10"/>
  <c r="O27" i="10"/>
  <c r="K27" i="10"/>
  <c r="J73" i="9"/>
  <c r="H73" i="9"/>
  <c r="H27" i="9"/>
  <c r="H13" i="9"/>
  <c r="G64" i="35" l="1"/>
  <c r="F44" i="20"/>
  <c r="K72" i="10"/>
  <c r="F24" i="38"/>
  <c r="O72" i="10"/>
  <c r="G25" i="35"/>
  <c r="G65" i="35" s="1"/>
  <c r="E49" i="39" s="1"/>
  <c r="J13" i="9"/>
  <c r="J74" i="9" s="1"/>
  <c r="H74" i="9"/>
  <c r="H46" i="51"/>
  <c r="H24" i="38"/>
  <c r="I25" i="35"/>
  <c r="I65" i="35" s="1"/>
  <c r="J11" i="9"/>
  <c r="F39" i="20"/>
  <c r="F50" i="20" s="1"/>
  <c r="N123" i="15"/>
  <c r="N127" i="15" s="1"/>
  <c r="R50" i="12"/>
  <c r="R61" i="12" s="1"/>
  <c r="R68" i="12" s="1"/>
  <c r="H66" i="60"/>
  <c r="E66" i="60"/>
  <c r="F66" i="60"/>
  <c r="G66" i="60"/>
  <c r="I66" i="60"/>
  <c r="J66" i="60"/>
  <c r="D66" i="60"/>
  <c r="G49" i="39" l="1"/>
</calcChain>
</file>

<file path=xl/sharedStrings.xml><?xml version="1.0" encoding="utf-8"?>
<sst xmlns="http://schemas.openxmlformats.org/spreadsheetml/2006/main" count="4990" uniqueCount="2531">
  <si>
    <t>OF</t>
  </si>
  <si>
    <t xml:space="preserve">           Name _____________________________________</t>
  </si>
  <si>
    <t>Address____________________________________</t>
  </si>
  <si>
    <t>TO THE</t>
  </si>
  <si>
    <t>OF THE</t>
  </si>
  <si>
    <t>FOR THE</t>
  </si>
  <si>
    <t>/PPCAO</t>
  </si>
  <si>
    <t>ML4~MR240~</t>
  </si>
  <si>
    <t>PART I : IDENTIFICATION</t>
  </si>
  <si>
    <t>MT0~MB0~</t>
  </si>
  <si>
    <t>S\027&amp;l5.39C\027(s0p12H~</t>
  </si>
  <si>
    <t>01 Exact Legal Name of Respondent</t>
  </si>
  <si>
    <t>02 Year of Report</t>
  </si>
  <si>
    <t>P89~Q</t>
  </si>
  <si>
    <t>03 Previous Name and Date of Change (If name changed during year)</t>
  </si>
  <si>
    <t>04 Address of Principal Business Office at End of Year (Street, City, State, Zip Code)</t>
  </si>
  <si>
    <t>05 Name of Contact Person</t>
  </si>
  <si>
    <t>06 Title of Contact Person</t>
  </si>
  <si>
    <t>07 Address of Contact Person (Street, City, State, Zip Code)</t>
  </si>
  <si>
    <t>08 Telephone and Email of Contact Person</t>
  </si>
  <si>
    <t>09 This Report Is</t>
  </si>
  <si>
    <t>10 Date of Report</t>
  </si>
  <si>
    <t xml:space="preserve">     </t>
  </si>
  <si>
    <t xml:space="preserve">     (Mo, Da, Yr)</t>
  </si>
  <si>
    <t>11 Name of Officer Having Custody of the Books of Account</t>
  </si>
  <si>
    <t>12 Title of Officer</t>
  </si>
  <si>
    <t>13 Address of Officer Where Books of Account Are Kept (Street, City, State, Zip code)</t>
  </si>
  <si>
    <t>14 Name of State Where</t>
  </si>
  <si>
    <t>15 Date of Incorporation</t>
  </si>
  <si>
    <t xml:space="preserve">     Respondent is Incorporated</t>
  </si>
  <si>
    <t xml:space="preserve">17 Explanation of Manner and Extent of Corporate Control (If the respondent controls or is controlled </t>
  </si>
  <si>
    <t xml:space="preserve">     by any other corporation, business trust, or similar organization)</t>
  </si>
  <si>
    <t>PART II: ATTESTATION</t>
  </si>
  <si>
    <t>The undersigned officer certifies that he/she has examined the accompanying report; that to the best of his/her knowledge,</t>
  </si>
  <si>
    <t>information, and belief, all statements of fact contained in the accompanying  report are true and the accompanying report</t>
  </si>
  <si>
    <t>is a correct statement of the business and affairs of the above named respondent in respect to each and every matter set</t>
  </si>
  <si>
    <t>forth therein during the period from and including January 1 to and including December 31 of the year of the report.</t>
  </si>
  <si>
    <t>01 Name</t>
  </si>
  <si>
    <t>03 Signature</t>
  </si>
  <si>
    <t>04 Date Signed</t>
  </si>
  <si>
    <t>02 Title</t>
  </si>
  <si>
    <t xml:space="preserve"> </t>
  </si>
  <si>
    <t>Name of Respondent</t>
  </si>
  <si>
    <t>This Report Is:</t>
  </si>
  <si>
    <t>Date of Report</t>
  </si>
  <si>
    <t>Year of Report</t>
  </si>
  <si>
    <t>(Mo, Da, Yr)</t>
  </si>
  <si>
    <t>1.</t>
  </si>
  <si>
    <t>2.</t>
  </si>
  <si>
    <t>3.</t>
  </si>
  <si>
    <t>AFFILIATED INTERESTS</t>
  </si>
  <si>
    <t>Include on this page, a summary listing of all affiliated interests of the respondent and its parent.  Indicate</t>
  </si>
  <si>
    <t>the relationship to the parent and the respondent and the percentage owned by the corporate group.</t>
  </si>
  <si>
    <t xml:space="preserve">  OFFICERS</t>
  </si>
  <si>
    <t>Report below the name, title and salary for</t>
  </si>
  <si>
    <t>Utilities which are required to file the same</t>
  </si>
  <si>
    <t xml:space="preserve">  each executive officer whose salary is $50,000 or</t>
  </si>
  <si>
    <t xml:space="preserve">  data with the Securities and Exchange Commission, may</t>
  </si>
  <si>
    <t xml:space="preserve">  more.  An "executive officer" of a respondent includes </t>
  </si>
  <si>
    <t xml:space="preserve">  substitute a copy of item 4 of Regulation S-K </t>
  </si>
  <si>
    <t xml:space="preserve">  its president, secretary, treasurer, and vice pres-</t>
  </si>
  <si>
    <t xml:space="preserve">  (identified as this page).  The substitute page(s)</t>
  </si>
  <si>
    <t xml:space="preserve">  ident in charge of a principal business unit, division</t>
  </si>
  <si>
    <t xml:space="preserve">  should be the same size as this page.</t>
  </si>
  <si>
    <t xml:space="preserve">  function (such as sales, administration or finance),</t>
  </si>
  <si>
    <t xml:space="preserve">  and any other person who performs similarly policy-</t>
  </si>
  <si>
    <t>Report below any additional companies where the officer</t>
  </si>
  <si>
    <t xml:space="preserve">  making functions.</t>
  </si>
  <si>
    <t>holds office along with their title.</t>
  </si>
  <si>
    <t>If a change was made during the year in the</t>
  </si>
  <si>
    <t xml:space="preserve">  incumbent of any position, show name of the previous </t>
  </si>
  <si>
    <t xml:space="preserve">  incumbent, and date the change in incumbency was made.</t>
  </si>
  <si>
    <t>Line</t>
  </si>
  <si>
    <t xml:space="preserve"> No.</t>
  </si>
  <si>
    <t xml:space="preserve">     Title</t>
  </si>
  <si>
    <t>Name of Officer</t>
  </si>
  <si>
    <t>Other Companies Officer Of with Title</t>
  </si>
  <si>
    <t xml:space="preserve">      (a)</t>
  </si>
  <si>
    <t xml:space="preserve">      (b)</t>
  </si>
  <si>
    <t>(c)</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</si>
  <si>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</si>
  <si>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</si>
  <si>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</si>
  <si>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</si>
  <si>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</si>
  <si>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</si>
  <si>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</si>
  <si>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</si>
  <si>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</si>
  <si>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</si>
  <si>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</si>
  <si>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</si>
  <si>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</si>
  <si>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</si>
  <si>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</si>
  <si>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</si>
  <si>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</si>
  <si>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</si>
  <si>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</si>
  <si>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</si>
  <si>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</si>
  <si>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</si>
  <si>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</si>
  <si>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</si>
  <si>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</si>
  <si>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</si>
  <si>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</si>
  <si>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</si>
  <si>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</si>
  <si>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</si>
  <si>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</si>
  <si>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</si>
  <si>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</si>
  <si>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</si>
  <si>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</si>
  <si>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</si>
  <si>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</si>
  <si>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</si>
  <si>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</si>
  <si>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</si>
  <si>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</si>
  <si>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</si>
  <si>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</si>
  <si>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</si>
  <si>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DIRECTORS</t>
  </si>
  <si>
    <t>No. of</t>
  </si>
  <si>
    <t>Directors</t>
  </si>
  <si>
    <t>Fees</t>
  </si>
  <si>
    <t>Name (and Title) of Director</t>
  </si>
  <si>
    <t xml:space="preserve"> Principal Business Address</t>
  </si>
  <si>
    <t>Meetings</t>
  </si>
  <si>
    <t>During</t>
  </si>
  <si>
    <t>During Year</t>
  </si>
  <si>
    <t>Year</t>
  </si>
  <si>
    <t>(a)</t>
  </si>
  <si>
    <t xml:space="preserve">  (b)</t>
  </si>
  <si>
    <t>(d)</t>
  </si>
  <si>
    <t xml:space="preserve">            cast at the latest general meeting</t>
  </si>
  <si>
    <t xml:space="preserve">            prior to the end of the year for election</t>
  </si>
  <si>
    <t xml:space="preserve">            of the directors of the respondent and </t>
  </si>
  <si>
    <t xml:space="preserve">            number of such votes cast by proxy</t>
  </si>
  <si>
    <t xml:space="preserve">            Total:</t>
  </si>
  <si>
    <t xml:space="preserve">            By proxy:</t>
  </si>
  <si>
    <t>VOTING SECURITIES</t>
  </si>
  <si>
    <t>Number of votes as of (date):</t>
  </si>
  <si>
    <t>Name (Title) and Address of</t>
  </si>
  <si>
    <t>No.</t>
  </si>
  <si>
    <t>Security Holder</t>
  </si>
  <si>
    <t>Total</t>
  </si>
  <si>
    <t>Common</t>
  </si>
  <si>
    <t>Preferred</t>
  </si>
  <si>
    <t>Other</t>
  </si>
  <si>
    <t>Votes</t>
  </si>
  <si>
    <t>Stock</t>
  </si>
  <si>
    <t>(e)</t>
  </si>
  <si>
    <t>(b)</t>
  </si>
  <si>
    <t xml:space="preserve"> 4</t>
  </si>
  <si>
    <t>TOTAL votes of all voting securities</t>
  </si>
  <si>
    <t xml:space="preserve"> 5</t>
  </si>
  <si>
    <t>TOTAL numbers of security holders</t>
  </si>
  <si>
    <t xml:space="preserve"> 6</t>
  </si>
  <si>
    <t>TOTAL votes of security holders</t>
  </si>
  <si>
    <t>listed below</t>
  </si>
  <si>
    <t xml:space="preserve"> 7</t>
  </si>
  <si>
    <t xml:space="preserve"> 8</t>
  </si>
  <si>
    <t xml:space="preserve"> 9</t>
  </si>
  <si>
    <t xml:space="preserve">     IMPORTANT CHANGES DURING THE YEAR</t>
  </si>
  <si>
    <t xml:space="preserve">    Give particulars (details) concerning the matters</t>
  </si>
  <si>
    <t xml:space="preserve">    6.  Obligations incurred or assumed by respondent as</t>
  </si>
  <si>
    <t xml:space="preserve"> indicated below.  Make the statements explicit and</t>
  </si>
  <si>
    <t>guarantor for the performance by another of any agreement</t>
  </si>
  <si>
    <t xml:space="preserve"> precise, and number them in accordance with the</t>
  </si>
  <si>
    <t>or obligation, including ordinary commercial paper maturing</t>
  </si>
  <si>
    <t xml:space="preserve"> inquiries.  Each inquiry should be answered.  Enter</t>
  </si>
  <si>
    <t>on demand or not later than one year after date of issue:</t>
  </si>
  <si>
    <t xml:space="preserve">State on behalf of whom the obligation was assumed and </t>
  </si>
  <si>
    <t>amount of the obligation.  Give reference to Commission</t>
  </si>
  <si>
    <t>authorization if any was required.</t>
  </si>
  <si>
    <t xml:space="preserve">    1.  List changes in and important additions to franchise area.</t>
  </si>
  <si>
    <t xml:space="preserve">    7.  Changes in articles of incorporation or amendments</t>
  </si>
  <si>
    <t>to charter: Explain the nature and purpose of such changes</t>
  </si>
  <si>
    <t>or amendments.</t>
  </si>
  <si>
    <t xml:space="preserve">    2.  Acquisition of ownership in other companies</t>
  </si>
  <si>
    <t xml:space="preserve"> by reorganization, merger, or consolidation  with</t>
  </si>
  <si>
    <t xml:space="preserve"> other companies: Give names of companies involved, </t>
  </si>
  <si>
    <t xml:space="preserve">    8.  State briefly the status of any materially </t>
  </si>
  <si>
    <t xml:space="preserve"> particulars concerning the transactions, name of the</t>
  </si>
  <si>
    <t>important legal proceedings pending at the end of the year,</t>
  </si>
  <si>
    <t xml:space="preserve"> Commission authorizing the transaction, and reference</t>
  </si>
  <si>
    <t xml:space="preserve">and the results of any such proceedings culminated during </t>
  </si>
  <si>
    <t xml:space="preserve"> to commission authorization.</t>
  </si>
  <si>
    <t>the year.</t>
  </si>
  <si>
    <t xml:space="preserve">    3.  Purchase or sale of an operating unit or system:</t>
  </si>
  <si>
    <t xml:space="preserve"> Give a brief description of the property, and of the </t>
  </si>
  <si>
    <t xml:space="preserve">   9.  Describe briefly any materially important trans-</t>
  </si>
  <si>
    <t xml:space="preserve"> transactions relating thereto, and reference to  </t>
  </si>
  <si>
    <t>actions of the respondent not disclosed elsewhere in this</t>
  </si>
  <si>
    <t xml:space="preserve"> Commission authorization, if any was required.  </t>
  </si>
  <si>
    <t xml:space="preserve">report in which an officer, director, security holder </t>
  </si>
  <si>
    <t>reported on page 6, voting trustee, associated company or</t>
  </si>
  <si>
    <t>known associate of any of these persons was a party or in</t>
  </si>
  <si>
    <t xml:space="preserve">    4.  List important leaseholds that have been acquired </t>
  </si>
  <si>
    <t>which any such person had a material interest.</t>
  </si>
  <si>
    <t xml:space="preserve"> given, assigned or surrendered:  Give effective dates,</t>
  </si>
  <si>
    <t xml:space="preserve"> lengths of terms, names of parties, rents, and other conditions.</t>
  </si>
  <si>
    <t xml:space="preserve"> State name of Commission authorizing lease and give</t>
  </si>
  <si>
    <t xml:space="preserve">   10.  If the important changes during the year relating </t>
  </si>
  <si>
    <t xml:space="preserve"> reference to such authorization.</t>
  </si>
  <si>
    <t>to the respondent company appearing in the annual report to</t>
  </si>
  <si>
    <t xml:space="preserve">stockholders are applicable in every respect and furnish </t>
  </si>
  <si>
    <t xml:space="preserve">     5.  Important extension or reduction of transmission</t>
  </si>
  <si>
    <t xml:space="preserve">the data required by instructions 1 to 9 above, such notes </t>
  </si>
  <si>
    <t>may be attached to this page.</t>
  </si>
  <si>
    <t>This Report is:</t>
  </si>
  <si>
    <t>Ref.</t>
  </si>
  <si>
    <t>Balance at</t>
  </si>
  <si>
    <t>Title of Account</t>
  </si>
  <si>
    <t>Page No.</t>
  </si>
  <si>
    <t>Beginning of Year</t>
  </si>
  <si>
    <t>End of Year</t>
  </si>
  <si>
    <t>UTILITY PLANT</t>
  </si>
  <si>
    <t>02</t>
  </si>
  <si>
    <t xml:space="preserve">Utility Plant (101-106, 114)        </t>
  </si>
  <si>
    <t>03</t>
  </si>
  <si>
    <t>Construction Work in Progress (107)</t>
  </si>
  <si>
    <t>04</t>
  </si>
  <si>
    <t>TOTAL Utility Plant (Enter Total of lines 2 and 3)</t>
  </si>
  <si>
    <t>05</t>
  </si>
  <si>
    <t>(Less) Accum. Prov. for Depr. Amort. Depl. (108, 111, 115)</t>
  </si>
  <si>
    <t>06</t>
  </si>
  <si>
    <t>Net Utility Plant (Enter total of line 04 less 05)</t>
  </si>
  <si>
    <t>-</t>
  </si>
  <si>
    <t>07</t>
  </si>
  <si>
    <t>08</t>
  </si>
  <si>
    <t>09</t>
  </si>
  <si>
    <t>Utility Plant Adjustments (116)</t>
  </si>
  <si>
    <t>Gas Stored Underground-Noncurrent (117)</t>
  </si>
  <si>
    <t>OTHER PROPERTY AND INVESTMENTS</t>
  </si>
  <si>
    <t>Nonutility Property (121)</t>
  </si>
  <si>
    <t>(Less) Accum. Prov. for Depr. and Amort. (122)</t>
  </si>
  <si>
    <t>Investments In Associated Companies (123)</t>
  </si>
  <si>
    <t>Investments In Subsidiary Companies (123.1)</t>
  </si>
  <si>
    <t>Noncurrent Portion of Allowances</t>
  </si>
  <si>
    <t>Other Investments (124)</t>
  </si>
  <si>
    <t>Special Funds (125 - 128)</t>
  </si>
  <si>
    <t>CURRENT AND ACCRUED ASSETS:</t>
  </si>
  <si>
    <t>Cash (131)</t>
  </si>
  <si>
    <t>Special Deposits (132-134)</t>
  </si>
  <si>
    <t>Working Funds (135)</t>
  </si>
  <si>
    <t>Temporary Cash Investments (136)</t>
  </si>
  <si>
    <t>Notes Receivable (141)</t>
  </si>
  <si>
    <t>Customer Accounts Receivable (142)</t>
  </si>
  <si>
    <t>Other Accounts Receivable (143)</t>
  </si>
  <si>
    <t>(Less) Accum. Prov. for Uncollectible Acct.-Credit (144)</t>
  </si>
  <si>
    <t>Notes Receivable from Associated Companies (145)</t>
  </si>
  <si>
    <t>Accounts Receivable from Assoc. Companies (146)</t>
  </si>
  <si>
    <t>Fuel Stock (151)</t>
  </si>
  <si>
    <t>Fuel Stock Expenses Undistributed (152)</t>
  </si>
  <si>
    <t>Residuals (Elec) and Extracted Products (Gas) (153)</t>
  </si>
  <si>
    <t>Plant Materials and Operating Supplies (154)</t>
  </si>
  <si>
    <t>Merchandise (155)</t>
  </si>
  <si>
    <t>Other Materials and Supplies (156)</t>
  </si>
  <si>
    <t>Stores Expense Undistributed (163)</t>
  </si>
  <si>
    <t>Gas Stored Underground - Current (164.1)</t>
  </si>
  <si>
    <t>45</t>
  </si>
  <si>
    <t>Liquefied Natural Gas Stored and Held for Processing (164.2-164.3)</t>
  </si>
  <si>
    <t>46</t>
  </si>
  <si>
    <t>Prepayments (165)</t>
  </si>
  <si>
    <t>47</t>
  </si>
  <si>
    <t>Advances for Gas (166-167)</t>
  </si>
  <si>
    <t>48</t>
  </si>
  <si>
    <t>Interest and Dividends Receivable (171)</t>
  </si>
  <si>
    <t>49</t>
  </si>
  <si>
    <t>Rents Receivable (172)</t>
  </si>
  <si>
    <t>50</t>
  </si>
  <si>
    <t>Accrued Utility Revenues (173)</t>
  </si>
  <si>
    <t>51</t>
  </si>
  <si>
    <t>Miscellaneous Current and Accrued Assets (174)</t>
  </si>
  <si>
    <t>52</t>
  </si>
  <si>
    <t>53</t>
  </si>
  <si>
    <t>DEFERRED DEBITS</t>
  </si>
  <si>
    <t>54</t>
  </si>
  <si>
    <t>Unamortized Debt Expense (181)</t>
  </si>
  <si>
    <t>55</t>
  </si>
  <si>
    <t>Extraordinary Property Losses (182.1)</t>
  </si>
  <si>
    <t>56</t>
  </si>
  <si>
    <t>Unrecovered Plant and Regulatory Study Costs (182.2)</t>
  </si>
  <si>
    <t>57</t>
  </si>
  <si>
    <t>Other Regulatory Assets (182.3)</t>
  </si>
  <si>
    <t>58</t>
  </si>
  <si>
    <t>59</t>
  </si>
  <si>
    <t>Prelim. Sur. and Invest. Charges (Gas) (183.1, 183.2)</t>
  </si>
  <si>
    <t>60</t>
  </si>
  <si>
    <t>Clearing Accounts (184)</t>
  </si>
  <si>
    <t>61</t>
  </si>
  <si>
    <t>Temporary Facilities (185)</t>
  </si>
  <si>
    <t>62</t>
  </si>
  <si>
    <t>Miscellaneous Deferred Debits (186)</t>
  </si>
  <si>
    <t>63</t>
  </si>
  <si>
    <t>Def. Losses from Disposition of Utility Plt. (187)</t>
  </si>
  <si>
    <t>64</t>
  </si>
  <si>
    <t>Research, Devel. and Demonstration Expend. (188)</t>
  </si>
  <si>
    <t>65</t>
  </si>
  <si>
    <t>Unamortized Loss on Reacquired Debt (189)</t>
  </si>
  <si>
    <t>66</t>
  </si>
  <si>
    <t>Accumulated Deferred Income Taxes (190)</t>
  </si>
  <si>
    <t>67</t>
  </si>
  <si>
    <t>Unrecovered Purchased Gas Costs (191)</t>
  </si>
  <si>
    <t>68</t>
  </si>
  <si>
    <t>69</t>
  </si>
  <si>
    <t xml:space="preserve"> Ref.</t>
  </si>
  <si>
    <t xml:space="preserve">  Page No.</t>
  </si>
  <si>
    <t>PROPRIETARY CAPITAL</t>
  </si>
  <si>
    <t>Common Stock Issued (201)</t>
  </si>
  <si>
    <t>Preferred Stock Issued (204)</t>
  </si>
  <si>
    <t>Capital Stock Subscribed (202, 205)</t>
  </si>
  <si>
    <t>Stock Liability for Conversion (203, 206)</t>
  </si>
  <si>
    <t>Premium on Capital Stock (207)</t>
  </si>
  <si>
    <t>Other Paid-In Capital (208-211)</t>
  </si>
  <si>
    <t>Installments Received on Capital Stock (212)</t>
  </si>
  <si>
    <t>(Less) Discount on Capital Stock (213)</t>
  </si>
  <si>
    <t>(Less) Capital Stock Expense (213)</t>
  </si>
  <si>
    <t>Retained Earnings (215, 215.1, 216)</t>
  </si>
  <si>
    <t>Unappropriated Undistributed Subsidiary Earnings (216.1)</t>
  </si>
  <si>
    <t>(Less) Reacquired Capital Stock (217)</t>
  </si>
  <si>
    <t>TOTAL Proprietary Capital (Enter Total of lines 2 thru 14)</t>
  </si>
  <si>
    <t>LONG-TERM DEBT</t>
  </si>
  <si>
    <t>X</t>
  </si>
  <si>
    <t>Bonds (221)</t>
  </si>
  <si>
    <t>(Less) Reacquired Bonds (222)</t>
  </si>
  <si>
    <t>Advances from Associated Companies (223)</t>
  </si>
  <si>
    <t>Other Long-Term Debt (224)</t>
  </si>
  <si>
    <t>Unamortized Premium on Long-Term Debt (225)</t>
  </si>
  <si>
    <t>(Less) Unamortized Discount on Long-Term Debt-Debit. (226)</t>
  </si>
  <si>
    <t>OTHER NONCURRENT LIABILITIES</t>
  </si>
  <si>
    <t>Obligations Under Capital Leases - Noncurrent (227)</t>
  </si>
  <si>
    <t>Accumulated Provision for Property Insurance (228.1)</t>
  </si>
  <si>
    <t>Accumulated Provision for Injuries and Damages (228.2)</t>
  </si>
  <si>
    <t>Accumulated Provision for Pensions and Benefits (228.3)</t>
  </si>
  <si>
    <t>Accumulated Miscellaneous Operating Provision (228.4)</t>
  </si>
  <si>
    <t>Accumulated Provision for Rate Refunds (229)</t>
  </si>
  <si>
    <t>TOTAL Other Noncurrent Liabilities (Enter Total of lines 25 thru 29)</t>
  </si>
  <si>
    <t>CURRENT AND ACCRUED LIABILITIES</t>
  </si>
  <si>
    <t>Notes Payable (231)</t>
  </si>
  <si>
    <t>Accounts Payable (232)</t>
  </si>
  <si>
    <t>Notes Payable to Associated Companies (233)</t>
  </si>
  <si>
    <t>Accounts Payable to Associated Companies (234)</t>
  </si>
  <si>
    <t>Customer Deposits (235)</t>
  </si>
  <si>
    <t>Taxes Accrued (236)</t>
  </si>
  <si>
    <t>Interest Accrued (237)</t>
  </si>
  <si>
    <t>Dividends Declared (238)</t>
  </si>
  <si>
    <t>Matured Long-Term Debt (239)</t>
  </si>
  <si>
    <t>Matured Interest (240)</t>
  </si>
  <si>
    <t>Tax Collections Payable (241)</t>
  </si>
  <si>
    <t>Miscellaneous Current and Accrued Liabilities (242)</t>
  </si>
  <si>
    <t>Obligations Under Capital Leases-Current (243)</t>
  </si>
  <si>
    <t>TOTAL Current and Accrued Liabilities (Enter Total of lines 32 thru 44)</t>
  </si>
  <si>
    <t>DEFERRED CREDITS</t>
  </si>
  <si>
    <t>Customer Advances for Construction (252)</t>
  </si>
  <si>
    <t>Accumulated Deferred Investment Tax Credits (255)</t>
  </si>
  <si>
    <t>Deferred Gains from Disposition of Utility Plant (256)</t>
  </si>
  <si>
    <t>Other Deferred Credits (253)</t>
  </si>
  <si>
    <t>Other Regulatory Liabilities (254)</t>
  </si>
  <si>
    <t>Unamortized Gain on Reacquired Debt (257)</t>
  </si>
  <si>
    <t>Accumulated Deferrred Income Taxes (281-283)</t>
  </si>
  <si>
    <t>STATEMENT OF INCOME FOR THE YEAR</t>
  </si>
  <si>
    <t xml:space="preserve">     1.  Report amounts for accounts 412 and 413, </t>
  </si>
  <si>
    <t xml:space="preserve">     5. Give concise explanations concerning unsettled</t>
  </si>
  <si>
    <t>resulting from settlement of any rate proceeding affect-</t>
  </si>
  <si>
    <t>basis of allocations and apportionments from those used</t>
  </si>
  <si>
    <t>Revenue and Expenses from Utility Plant Leased  to</t>
  </si>
  <si>
    <t>rate proceedings where a contingency exists such that</t>
  </si>
  <si>
    <t>ing revenues received or costs incurred for power or gas</t>
  </si>
  <si>
    <t>in the preceding year. Also give the approximate dollar</t>
  </si>
  <si>
    <t>refunds of a material amount may need to be made to</t>
  </si>
  <si>
    <t>purchases, and a summary of the adjustments made to</t>
  </si>
  <si>
    <t>effect of such changes.</t>
  </si>
  <si>
    <t>manner to a utility department.  Spread  the amount(s)</t>
  </si>
  <si>
    <t>the utility's customers or which may result in a material</t>
  </si>
  <si>
    <t>balance sheet, income, and expense accounts.</t>
  </si>
  <si>
    <t xml:space="preserve">     9. Explain in a footnote if the previous year's figures</t>
  </si>
  <si>
    <t>refund to the utility with respect to power or gas pur-</t>
  </si>
  <si>
    <t xml:space="preserve">     7. If any notes appearing in the report to stockholders</t>
  </si>
  <si>
    <t>are different from that reported in prior reports.</t>
  </si>
  <si>
    <t>chases. State for each year affected the gross revenues</t>
  </si>
  <si>
    <t>are applicable to this Statement of Income, such notes</t>
  </si>
  <si>
    <t xml:space="preserve">     2.  Report amounts in account 414, Other Utility</t>
  </si>
  <si>
    <t>or costs to which the contingency relates and the tax ef-</t>
  </si>
  <si>
    <t>Operating Income, in the same manner as accounts 412</t>
  </si>
  <si>
    <t>fects together with an explanation of the major factors</t>
  </si>
  <si>
    <t>and 413 above.</t>
  </si>
  <si>
    <t>which affect the rights of the utility to retain such revenues</t>
  </si>
  <si>
    <t>those changes in accounting methods made during the</t>
  </si>
  <si>
    <t xml:space="preserve">     3.  Report data for lines 7,9, and 10 for Natural Gas</t>
  </si>
  <si>
    <t>or recover amounts paid with respect to power and gas</t>
  </si>
  <si>
    <t>year which had an effect on net income, including the</t>
  </si>
  <si>
    <t>companies using accounts 404.1,404.2,404.3, 407.1</t>
  </si>
  <si>
    <t>purchases.</t>
  </si>
  <si>
    <t>and 407.2.</t>
  </si>
  <si>
    <t xml:space="preserve">     6. Give concise explanations concerning significant</t>
  </si>
  <si>
    <t>amounts of any refunds made or received during the year</t>
  </si>
  <si>
    <t>TOTAL</t>
  </si>
  <si>
    <t>(Ref.)</t>
  </si>
  <si>
    <t>Account</t>
  </si>
  <si>
    <t>Page</t>
  </si>
  <si>
    <t>Current Year</t>
  </si>
  <si>
    <t>Previous Year</t>
  </si>
  <si>
    <t>(f)</t>
  </si>
  <si>
    <t>(g)</t>
  </si>
  <si>
    <t>(h)</t>
  </si>
  <si>
    <t>(i)</t>
  </si>
  <si>
    <t>(j)</t>
  </si>
  <si>
    <t xml:space="preserve">       UTILITY OPERATING INCOME</t>
  </si>
  <si>
    <t>Operating Revenues (400)</t>
  </si>
  <si>
    <t>Operating Expenses</t>
  </si>
  <si>
    <t>Operation Expenses (401)</t>
  </si>
  <si>
    <t>Maintenance Expenses (402)</t>
  </si>
  <si>
    <t xml:space="preserve">Depreciation Expense (403) </t>
  </si>
  <si>
    <t>Amort. &amp; Depl. of Utility Plant (404-405)</t>
  </si>
  <si>
    <t>Amort. of Utility Plant Acq. Adj. (406)</t>
  </si>
  <si>
    <t>Amort of Property Losses, Unrecovered Plant and</t>
  </si>
  <si>
    <t>Regulatory Study Costs (407)</t>
  </si>
  <si>
    <t>Amort. of Conversion Expenses (407)</t>
  </si>
  <si>
    <t>Regulatory Debits (407.3)</t>
  </si>
  <si>
    <t>(Less) Regulatory Credits (407.4)</t>
  </si>
  <si>
    <t>Taxes Other Than Income Taxes (408.1)</t>
  </si>
  <si>
    <t>Income Taxes - Federal (409.1)</t>
  </si>
  <si>
    <t xml:space="preserve">                   - Other (409.1)</t>
  </si>
  <si>
    <t>Provision for Deferred Income Taxes (410.1)</t>
  </si>
  <si>
    <t>(Less) Provision for Deferred Income Taxes-Cr. (411.1)</t>
  </si>
  <si>
    <t>Investment Tax Credit Adj. - Net (411.4)</t>
  </si>
  <si>
    <t>(Less) Gains from Disp. of Utility Plant (411.6)</t>
  </si>
  <si>
    <t>Losses from Disp. of Utility Plant (411.7)</t>
  </si>
  <si>
    <t>(Less) Gains from Disposition of Allowances (411.8)</t>
  </si>
  <si>
    <t>Losses from Disposition of Allowances (411.9)</t>
  </si>
  <si>
    <t xml:space="preserve">     TOTAL Utility Operating Expenses</t>
  </si>
  <si>
    <t xml:space="preserve">   (Enter Total of lines 4 thru 22)</t>
  </si>
  <si>
    <t xml:space="preserve">     Net Utility Operating Income (Enter Total of</t>
  </si>
  <si>
    <t>Other Income and Deductions</t>
  </si>
  <si>
    <t>Other Income</t>
  </si>
  <si>
    <t>Nonutility Operating Income</t>
  </si>
  <si>
    <t>Revenues from Merchandising, Jobbing, and Contract Work (415)</t>
  </si>
  <si>
    <t>(Less) Costs and Exp. of Merch., Job, &amp; Contract Work (416)</t>
  </si>
  <si>
    <t>Revenues From Nonutilty Operations (417)</t>
  </si>
  <si>
    <t>(Less) Expenses of Nonutility Operations (417.1)</t>
  </si>
  <si>
    <t>Nonoperating Rental Income (418)</t>
  </si>
  <si>
    <t>Equity in Earnings of Subsidiary Companies (418.1)</t>
  </si>
  <si>
    <t>Interest and Dividend Income (419)</t>
  </si>
  <si>
    <t>Allowance for Other Funds Used During Construction (419.1)</t>
  </si>
  <si>
    <t>Miscellaneous Nonoperating Income (421)</t>
  </si>
  <si>
    <t>Gain on Disposition of Property (421.1)</t>
  </si>
  <si>
    <t>TOTAL Other Income (Enter Total of lines 29 thru 38)</t>
  </si>
  <si>
    <t>Other Income Deductions</t>
  </si>
  <si>
    <t>Loss on Disposition of Property (421.2)</t>
  </si>
  <si>
    <t>Miscellaneous Amortization (425)</t>
  </si>
  <si>
    <t>Taxes Applic. to Other Income and Deductions</t>
  </si>
  <si>
    <t>Taxes Other Than Income Taxes (408.2)</t>
  </si>
  <si>
    <t>Income Taxes - Federal (409.2)</t>
  </si>
  <si>
    <t>Income Taxes - Other (409.2)</t>
  </si>
  <si>
    <t>Provision for Deferred Inc. Taxes (410.2)</t>
  </si>
  <si>
    <t>(Less) Provision for Deferred Income Taxes - Cr. (411.2)</t>
  </si>
  <si>
    <t>Investment Tax Credit Adj. - Net (411.5)</t>
  </si>
  <si>
    <t>(Less) Investment Tax Credits (420)</t>
  </si>
  <si>
    <t>Interest Charges</t>
  </si>
  <si>
    <t>Interest on Long-Term Debt (427)</t>
  </si>
  <si>
    <t>Amort. of Debt Disc. and Expense (428)</t>
  </si>
  <si>
    <t>Amortization of Loss on Reaquired Debt (428.1)</t>
  </si>
  <si>
    <t>(Less) Amort. of Premium on Debt-Credit (429)</t>
  </si>
  <si>
    <t>(Less) Amortization of Gain on Reaquired Debt-Credit (429.1)</t>
  </si>
  <si>
    <t>Interest on Debt to Assoc. Companies (430)</t>
  </si>
  <si>
    <t>Other Interest Expense (431)</t>
  </si>
  <si>
    <t>(Less) Allowance for Borrowed Funds Used During Const.- Cr.(432)</t>
  </si>
  <si>
    <t>Extraordinary Items</t>
  </si>
  <si>
    <t>Extraordinary Income (434)</t>
  </si>
  <si>
    <t>(Less) Extraordinary Deductions (435)</t>
  </si>
  <si>
    <t>Income Taxes - Federal and Other (409.3)</t>
  </si>
  <si>
    <t xml:space="preserve">     STATEMENT OF RETAINED EARNINGS FOR THE YEAR</t>
  </si>
  <si>
    <t>Contra</t>
  </si>
  <si>
    <t xml:space="preserve">      Item</t>
  </si>
  <si>
    <t>Amount</t>
  </si>
  <si>
    <t>Affected</t>
  </si>
  <si>
    <t xml:space="preserve">       (a)</t>
  </si>
  <si>
    <t>UNAPPROPRIATED RETAINED EARNINGS (Account 216)</t>
  </si>
  <si>
    <t xml:space="preserve"> Balance-Beginning of Year</t>
  </si>
  <si>
    <t xml:space="preserve">   Changes (Identify by prescribed retained earnings accounts)</t>
  </si>
  <si>
    <t xml:space="preserve"> Adjustments to Retained Earnings (Account 439)</t>
  </si>
  <si>
    <t xml:space="preserve">   Credit:</t>
  </si>
  <si>
    <t xml:space="preserve">    TOTAL Credits to Retained Earnings (Account 439)(Enter Total of lines 4 thru 8)</t>
  </si>
  <si>
    <t xml:space="preserve">   Debit: </t>
  </si>
  <si>
    <t xml:space="preserve">   Debit:</t>
  </si>
  <si>
    <t xml:space="preserve">    TOTAL Debits to Retained Earnings (Account 439)(Enter Total of lines 10 thru 14)</t>
  </si>
  <si>
    <t xml:space="preserve"> Balance Transferred from Income (Account 433 less Account 418.1)</t>
  </si>
  <si>
    <t xml:space="preserve"> Appropriations of Retained Earnings (Account 436)</t>
  </si>
  <si>
    <t xml:space="preserve">    TOTAL Appropriations of Retained Earnings (Account 436)(Total of lines 18 thru 21)</t>
  </si>
  <si>
    <t xml:space="preserve"> Dividends Declared-Preferred Stock (Account 437)</t>
  </si>
  <si>
    <t xml:space="preserve">    TOTAL Dividends Declared-Preferred Stock (Account 437)(Total of lines 24 thru 28)</t>
  </si>
  <si>
    <t xml:space="preserve"> Dividends Declared-Common Stock (Account 438)</t>
  </si>
  <si>
    <t xml:space="preserve">    TOTAL Dividends Declared-Common Stock (Account 438)(Total of lines 31 thru 35)</t>
  </si>
  <si>
    <t xml:space="preserve"> Transfers from Acct. 216.1, Unappropriated Undistributed Subsidiary Earnings</t>
  </si>
  <si>
    <t xml:space="preserve"> Balance-End of Year (Total of lines 01, 09, 15, 16, 22, 29, 36 and 37)</t>
  </si>
  <si>
    <t>Item</t>
  </si>
  <si>
    <t>APPROPRIATED RETAINED EARNINGS (Account 215)</t>
  </si>
  <si>
    <t xml:space="preserve">        TOTAL Appropriated Retained Earnings (Account 215)</t>
  </si>
  <si>
    <t xml:space="preserve">          APPROPRIATED RETAINED EARNINGS-AMORTIZATION RESERVE, FEDERAL (Account 215.1)</t>
  </si>
  <si>
    <t xml:space="preserve">        TOTAL Appropriated Retained Earnings-Amortization Reserve, Federal (Account 215.1)</t>
  </si>
  <si>
    <t xml:space="preserve">        TOTAL Appropriated Retained Earnings (Accounts 215,215.1)(Enter Total of lines 45 &amp; 46)</t>
  </si>
  <si>
    <t xml:space="preserve">        TOTAL Retained Earnings (Account 215,215.1,216) (Enter Total of lines 38 and 47)</t>
  </si>
  <si>
    <t>UNAPPROPRIATED UNDISTRIBUTED SUBSIDIARY EARNINGS (216.1)</t>
  </si>
  <si>
    <t xml:space="preserve"> Balance-Beginning of Year (Debit or Credit)</t>
  </si>
  <si>
    <t xml:space="preserve">    Equity in Earnings for Year (Credit) (Account 418.1)</t>
  </si>
  <si>
    <t xml:space="preserve">    (Less) Dividends Received (Debit)</t>
  </si>
  <si>
    <t xml:space="preserve">    Other Changes (Explain)</t>
  </si>
  <si>
    <t xml:space="preserve"> Balance-End of Year (Total of lines 49 thru 52)</t>
  </si>
  <si>
    <t>Return on Common Equity on Investments Subject to Commission Jurisdiction</t>
  </si>
  <si>
    <t>Each Local Distribution Company providing end use Natural Gas Service, shall provide the information requested on this page.  A similar page was developed for Electric Transmission &amp; Distribution utilities consistent with 35-A M.R.S.A. §504(2).</t>
  </si>
  <si>
    <t>For Years Ended December 31,</t>
  </si>
  <si>
    <t>Line No.</t>
  </si>
  <si>
    <t>Total Net Income</t>
  </si>
  <si>
    <t>Adjustments to reflect income from activites not subject to Commission jurisdiction (specify):</t>
  </si>
  <si>
    <t>Other Nonutiilty Income</t>
  </si>
  <si>
    <t>Total Net Income from Commission Jurisdiction</t>
  </si>
  <si>
    <t>Total Common Equity</t>
  </si>
  <si>
    <t>Adjustments to reflect Common Equity on investments not subject to Commission Jurisdiction (Show how calculated)</t>
  </si>
  <si>
    <t>Common Equity for Non-Utility Invesment</t>
  </si>
  <si>
    <t>Other Common Equity</t>
  </si>
  <si>
    <t>Total Common Equity for Investments Subject to Commission Jurisdiction</t>
  </si>
  <si>
    <t>Return on Common Equity Subject to Commission Jurisdiction (Line 11/Line 22)</t>
  </si>
  <si>
    <t>Rate Base</t>
  </si>
  <si>
    <t xml:space="preserve">   STATEMENT OF CASH FLOWS</t>
  </si>
  <si>
    <t xml:space="preserve">1. </t>
  </si>
  <si>
    <t>If the notes to the cash flow statement in the respondents</t>
  </si>
  <si>
    <t xml:space="preserve">2. </t>
  </si>
  <si>
    <t>Under "Other" specify significant amounts and group</t>
  </si>
  <si>
    <t>annual stockholders report are applicable to this state-</t>
  </si>
  <si>
    <t>others.</t>
  </si>
  <si>
    <t xml:space="preserve">3. </t>
  </si>
  <si>
    <t>Operating Activities-Other: Include gains and losses per-</t>
  </si>
  <si>
    <t>taining to operating activities only. Gains and losses per-</t>
  </si>
  <si>
    <t>taining to investing and financing activities should be</t>
  </si>
  <si>
    <t>of interest paid (net of amounts capitalized) and income</t>
  </si>
  <si>
    <t>taxes paid.</t>
  </si>
  <si>
    <t>DESCRIPTION (See instructions for Explanation of Codes)</t>
  </si>
  <si>
    <t xml:space="preserve">  Net Cash Flow from Operating Activities:</t>
  </si>
  <si>
    <t xml:space="preserve">    Net Income for Northern (from page 14)</t>
  </si>
  <si>
    <t xml:space="preserve">    Noncash Charges (Credits) to Income:</t>
  </si>
  <si>
    <t xml:space="preserve">      Depreciation and Depletion</t>
  </si>
  <si>
    <t xml:space="preserve">      Amortization of (Specify)</t>
  </si>
  <si>
    <t xml:space="preserve">      Deferred Income Taxes (Net)</t>
  </si>
  <si>
    <t xml:space="preserve">      Investment Tax Credit Adjustments (Net)</t>
  </si>
  <si>
    <t xml:space="preserve">      Net (Increase) Decrease in Receivables</t>
  </si>
  <si>
    <t xml:space="preserve">      Net (Increase) Decrease in Inventory</t>
  </si>
  <si>
    <t xml:space="preserve">      Net Increase (Decrease) in Fuel Purchase Commitments</t>
  </si>
  <si>
    <t xml:space="preserve">      Net Increase (Decrease) in Accounts Payable</t>
  </si>
  <si>
    <t xml:space="preserve">      Net (Increase) Decrease in Other Assets</t>
  </si>
  <si>
    <t xml:space="preserve">      Net Increase (Decrease) in Other Liabilities</t>
  </si>
  <si>
    <t xml:space="preserve">      (Less) Allowance for Other Funds Used During Construction</t>
  </si>
  <si>
    <t xml:space="preserve">      (Less) Undistributed Earnings from Subsidiary Companies</t>
  </si>
  <si>
    <t xml:space="preserve">      Other: Miscellaneous</t>
  </si>
  <si>
    <t/>
  </si>
  <si>
    <t xml:space="preserve">      Net Increase (Decrease) in Accrued Interest Expense</t>
  </si>
  <si>
    <t xml:space="preserve">      Net (Increase) Decrease in Deferred Fuel Costs</t>
  </si>
  <si>
    <t xml:space="preserve">    Net Cash Provided by (Used in) Operating Activities</t>
  </si>
  <si>
    <t xml:space="preserve">    (Total of lines 2 thru 20)</t>
  </si>
  <si>
    <t xml:space="preserve">  Cash Flows from Investment Activities:</t>
  </si>
  <si>
    <t xml:space="preserve">    Construction and Acquisition of Plant (including land):</t>
  </si>
  <si>
    <t xml:space="preserve">      Gross Additions to Utility Plant (less nuclear fuel)</t>
  </si>
  <si>
    <t xml:space="preserve">      Gross Additions to Nuclear Fuel</t>
  </si>
  <si>
    <t xml:space="preserve">      Gross Additions to Common Utility Plant</t>
  </si>
  <si>
    <t xml:space="preserve">      Gross Additions to Nonutility Plant</t>
  </si>
  <si>
    <t xml:space="preserve">      Other:</t>
  </si>
  <si>
    <t xml:space="preserve">      Cash Outflows for Plant (Total of lines 26b thru 33)</t>
  </si>
  <si>
    <t xml:space="preserve">    Acquisition of Other Noncurrent Assets (d)</t>
  </si>
  <si>
    <t xml:space="preserve">    Proceeds from Disposal of Noncurrent Assets (d)</t>
  </si>
  <si>
    <t xml:space="preserve">    Investments in and Advances to Assoc. and Subsidiary Companies</t>
  </si>
  <si>
    <t xml:space="preserve">    Contributions and Advances from Assoc. and Subsidiary Companies</t>
  </si>
  <si>
    <t xml:space="preserve">    Disposition of Investments in (and Advances to)</t>
  </si>
  <si>
    <t xml:space="preserve">    Associated and Subsidiary Companies</t>
  </si>
  <si>
    <t xml:space="preserve">    Purchase of Investment Securities (a)</t>
  </si>
  <si>
    <t xml:space="preserve">    Proceeds from Sales of Investment Securities (a)</t>
  </si>
  <si>
    <t>STATEMENT OF CASH FLOWS (Continued)</t>
  </si>
  <si>
    <t xml:space="preserve">4. </t>
  </si>
  <si>
    <t>Investing Activities</t>
  </si>
  <si>
    <t xml:space="preserve">5. </t>
  </si>
  <si>
    <t>Codes used:</t>
  </si>
  <si>
    <t>Include at Other (line 31) net cash outflow to acquire other</t>
  </si>
  <si>
    <t>(a) Net proceeds or payments.</t>
  </si>
  <si>
    <t>companies. Provide a reconciliation of assets acquired with</t>
  </si>
  <si>
    <t>(b) Bonds, debentures and other long-term</t>
  </si>
  <si>
    <t>(c) Include commercial paper.</t>
  </si>
  <si>
    <t>Do not include on this statement the dollar amount of</t>
  </si>
  <si>
    <t>(d) Identify separately such items as investments,</t>
  </si>
  <si>
    <t>leases capitalized per USofA General Instruction 20; in-</t>
  </si>
  <si>
    <t xml:space="preserve">   fixed assets, intangibles, etc.</t>
  </si>
  <si>
    <t>stead provide a reconciliation of the dollar amount of</t>
  </si>
  <si>
    <t xml:space="preserve">6. </t>
  </si>
  <si>
    <t>DESCRIPTION (See Instruction No. 5 for Explanation of Codes)</t>
  </si>
  <si>
    <t xml:space="preserve">    Loans Made or Purchased</t>
  </si>
  <si>
    <t xml:space="preserve">    Collections on Loans</t>
  </si>
  <si>
    <t xml:space="preserve">    Net (Increase) Decrease in Receivables</t>
  </si>
  <si>
    <t xml:space="preserve">    Net (Increase) Decrease in Inventory</t>
  </si>
  <si>
    <t xml:space="preserve">    Net (Increase) Decrease in </t>
  </si>
  <si>
    <t xml:space="preserve">    Allowances Held for Speculation</t>
  </si>
  <si>
    <t xml:space="preserve">    Net Increase (Decrease) in Payables and Accrued Expenses</t>
  </si>
  <si>
    <t xml:space="preserve">    Other:</t>
  </si>
  <si>
    <t xml:space="preserve">    </t>
  </si>
  <si>
    <t xml:space="preserve">    Net Cash Provided by (Used in) Investing Activities</t>
  </si>
  <si>
    <t xml:space="preserve">      (Total of lines 34 thru 55)</t>
  </si>
  <si>
    <t xml:space="preserve">  Cash Flows from Financing Activities:</t>
  </si>
  <si>
    <t xml:space="preserve">    Proceeds from Issuance of:</t>
  </si>
  <si>
    <t xml:space="preserve">      Long-Term Debt (b)</t>
  </si>
  <si>
    <t xml:space="preserve">      Preferred Stock</t>
  </si>
  <si>
    <t xml:space="preserve">      Common Stock</t>
  </si>
  <si>
    <t xml:space="preserve">    Net Increase in Short-Term Debt (c)</t>
  </si>
  <si>
    <t>70</t>
  </si>
  <si>
    <t xml:space="preserve">      Cash Provided by Outside Sources (Total of lines 61 thru 69)</t>
  </si>
  <si>
    <t>71</t>
  </si>
  <si>
    <t>72</t>
  </si>
  <si>
    <t xml:space="preserve">    Payments for Retirement of:</t>
  </si>
  <si>
    <t>73</t>
  </si>
  <si>
    <t>74</t>
  </si>
  <si>
    <t>75</t>
  </si>
  <si>
    <t>76</t>
  </si>
  <si>
    <t>77</t>
  </si>
  <si>
    <t>78</t>
  </si>
  <si>
    <t xml:space="preserve">    Net Decrease in Short-Term Debt (c)</t>
  </si>
  <si>
    <t>79</t>
  </si>
  <si>
    <t>80</t>
  </si>
  <si>
    <t xml:space="preserve">    Dividends on Preferred Stock</t>
  </si>
  <si>
    <t>81</t>
  </si>
  <si>
    <t xml:space="preserve">    Dividends on Common Stock</t>
  </si>
  <si>
    <t>82</t>
  </si>
  <si>
    <t xml:space="preserve">    Net Cash Provided by (Used in) Financing Activities</t>
  </si>
  <si>
    <t>83</t>
  </si>
  <si>
    <t xml:space="preserve">      (Total of lines 70 thru 81)</t>
  </si>
  <si>
    <t>84</t>
  </si>
  <si>
    <t>85</t>
  </si>
  <si>
    <t xml:space="preserve">  Net Increase (Decrease) in Cash and Cash Equivalents</t>
  </si>
  <si>
    <t>86</t>
  </si>
  <si>
    <t xml:space="preserve">      (Total of lines 22, 57 and 83)</t>
  </si>
  <si>
    <t>87</t>
  </si>
  <si>
    <t>88</t>
  </si>
  <si>
    <t xml:space="preserve">  Cash and Cash Equivalents at Beginning of Year</t>
  </si>
  <si>
    <t>89</t>
  </si>
  <si>
    <t>90</t>
  </si>
  <si>
    <t xml:space="preserve">  Cash and Cash Equivalents at End of Year</t>
  </si>
  <si>
    <t>SUMMARY OF UTILITY PLANT AND ACCUMULATED PROVISIONS</t>
  </si>
  <si>
    <t>FOR DEPRECIATION, AMORTIZATION, AND DEPLETION</t>
  </si>
  <si>
    <t xml:space="preserve">          (a)</t>
  </si>
  <si>
    <t>In Service</t>
  </si>
  <si>
    <t>Plant in Service (Classified_</t>
  </si>
  <si>
    <t>Property Under Capital Leases</t>
  </si>
  <si>
    <t>Plant Purchased or Sold</t>
  </si>
  <si>
    <t>Completed Construction not Classified</t>
  </si>
  <si>
    <t>Experimental Plant Unclassified</t>
  </si>
  <si>
    <t>Total Utility Plant (Total of lines 3 thru 7)</t>
  </si>
  <si>
    <t>Leased to Others</t>
  </si>
  <si>
    <t>Held for Future Use</t>
  </si>
  <si>
    <t>Construction Work in Progress</t>
  </si>
  <si>
    <t>Acquisition Adjustments</t>
  </si>
  <si>
    <t>Total Utility Plant (Totals of lines 8 thru 12)</t>
  </si>
  <si>
    <t>Accumulated Provisions for Depreciation, Amortization &amp; Depletion</t>
  </si>
  <si>
    <t>Net Utility Plant (Totals of lines 13 and 14)</t>
  </si>
  <si>
    <t>DETAIL OF ACCUMULATED PROVISIONS</t>
  </si>
  <si>
    <t>FOR DEPRECIATION, AMORTIZATION AND DEPLETION</t>
  </si>
  <si>
    <t>In Service:</t>
  </si>
  <si>
    <t>Depreciation</t>
  </si>
  <si>
    <t>Amortization and Depletion of Producing Natural Gas Land and Land Rights</t>
  </si>
  <si>
    <t>Amortization of Underground Storage Land and Land Rights</t>
  </si>
  <si>
    <t>Amortization of Other Utility Plant</t>
  </si>
  <si>
    <t>Total In Service (Totals of lines 18 thru 21)</t>
  </si>
  <si>
    <t xml:space="preserve">Amortization and Depletion </t>
  </si>
  <si>
    <t>Total Leased to Others (Totals off lines 24 and 25)</t>
  </si>
  <si>
    <t>Amortization</t>
  </si>
  <si>
    <t>Total Held for Future Use (Totals of lines 28 and 29)</t>
  </si>
  <si>
    <t>Abandonment of Leases (Natural Gas)</t>
  </si>
  <si>
    <t>Amortization of Plant Acquisition Adjustment</t>
  </si>
  <si>
    <t>Total Accum Provisions (Should agree with lien 14 above) (Total of lines 22, 26, 30, 31, and 32)</t>
  </si>
  <si>
    <t>Electric</t>
  </si>
  <si>
    <t>Gas</t>
  </si>
  <si>
    <t>Other (Specify)</t>
  </si>
  <si>
    <t xml:space="preserve"> This Report is:</t>
  </si>
  <si>
    <t xml:space="preserve">        GAS PLANT IN SERVICE (Accounts 101, 102, 103, and 106)</t>
  </si>
  <si>
    <t xml:space="preserve"> of the prior years tentative account distributions    </t>
  </si>
  <si>
    <t>(f) only the offset to the debits or credits</t>
  </si>
  <si>
    <t xml:space="preserve">1.  Report below the original cost of gas plant </t>
  </si>
  <si>
    <t xml:space="preserve">  include the entries in column (c).  Also to be </t>
  </si>
  <si>
    <t xml:space="preserve"> of these amounts.  Careful observance of the above   </t>
  </si>
  <si>
    <t>distributed in column (f) to primary account classifications.</t>
  </si>
  <si>
    <t xml:space="preserve"> in service according to the prescribed accounts.</t>
  </si>
  <si>
    <t xml:space="preserve">  included in column (c) are entries for reversals </t>
  </si>
  <si>
    <t xml:space="preserve"> instructions and the texts of Accounts 101 and 106    </t>
  </si>
  <si>
    <t xml:space="preserve">2.  In addition to Account 101, Gas Plant in </t>
  </si>
  <si>
    <t xml:space="preserve">  of tentative distributions of prior year reported</t>
  </si>
  <si>
    <t xml:space="preserve"> will avoid serious omissions of the reported amount     </t>
  </si>
  <si>
    <t xml:space="preserve">  in column (b).  Likewise if the respondent has a</t>
  </si>
  <si>
    <t xml:space="preserve"> of respondent's plant actually in service at end     </t>
  </si>
  <si>
    <t>of plant included in this account and if substantial in</t>
  </si>
  <si>
    <t xml:space="preserve">  significant amount of plant retirements which have</t>
  </si>
  <si>
    <t xml:space="preserve"> of year.</t>
  </si>
  <si>
    <t>amount submit a supplementary statement showing</t>
  </si>
  <si>
    <t xml:space="preserve"> Experimental Gas Plant Unclassified; and Account 106,</t>
  </si>
  <si>
    <t xml:space="preserve">  not been classified to primary accounts at the end </t>
  </si>
  <si>
    <t xml:space="preserve">     6.  Show in column (f) reclassifications or      </t>
  </si>
  <si>
    <t>the subaccount classification of such plant conforming</t>
  </si>
  <si>
    <t xml:space="preserve"> Completed Construction Not Classified-Gas.</t>
  </si>
  <si>
    <t xml:space="preserve">  of the year, include in column (d) a tentative</t>
  </si>
  <si>
    <t xml:space="preserve"> transfers within utility plant accounts.  Include    </t>
  </si>
  <si>
    <t>to the requirements of these pages.</t>
  </si>
  <si>
    <t xml:space="preserve">3.  Include in column (c) or (d), as appropriate, </t>
  </si>
  <si>
    <t xml:space="preserve">  distribution of such retirements, on an estimated </t>
  </si>
  <si>
    <t xml:space="preserve"> also in column (f) the additions or reductions of    </t>
  </si>
  <si>
    <t xml:space="preserve"> corrections of additions and retirements for the</t>
  </si>
  <si>
    <t xml:space="preserve">  basis, with appropriate contra entry to the account</t>
  </si>
  <si>
    <t xml:space="preserve"> primary account classifications arising from            </t>
  </si>
  <si>
    <t>8.  For each amount comprising the reported</t>
  </si>
  <si>
    <t xml:space="preserve"> current or preceding year.</t>
  </si>
  <si>
    <t xml:space="preserve">  for accumulated depreciation provision.  Include</t>
  </si>
  <si>
    <t xml:space="preserve"> distribution of amounts initially recorded in        </t>
  </si>
  <si>
    <t xml:space="preserve">balance and changes in Account 102, state the </t>
  </si>
  <si>
    <t xml:space="preserve">4.  Enclose in parentheses credit adjustments of </t>
  </si>
  <si>
    <t xml:space="preserve">  also in column (d) reversals of tentative distri-</t>
  </si>
  <si>
    <t xml:space="preserve"> Account 102.  In showing the clearance of Account    </t>
  </si>
  <si>
    <t>property purchased or sold, name of vendor or</t>
  </si>
  <si>
    <t xml:space="preserve"> plant accounts to indicate the negative effect of</t>
  </si>
  <si>
    <t xml:space="preserve">  butions or prior year of unclassified retirements.</t>
  </si>
  <si>
    <t xml:space="preserve"> 102, include in column (d) the amounts with respect  </t>
  </si>
  <si>
    <t xml:space="preserve">purchaser, and date of transaction.  </t>
  </si>
  <si>
    <t xml:space="preserve"> such accounts.</t>
  </si>
  <si>
    <t xml:space="preserve">  Attach supplemental statement showing the account </t>
  </si>
  <si>
    <t xml:space="preserve"> to accumulated provision for depreciation,            </t>
  </si>
  <si>
    <t>5.  Classify Account 106 according to prescribed</t>
  </si>
  <si>
    <t xml:space="preserve">  distribution of these tentative classifications</t>
  </si>
  <si>
    <t xml:space="preserve"> acquisition adjustments, etc., and show in column    </t>
  </si>
  <si>
    <t xml:space="preserve"> accounts, on an estimated basis if necessary, and</t>
  </si>
  <si>
    <t xml:space="preserve">  in columns (c) and (d), including the reversals</t>
  </si>
  <si>
    <t>Additions</t>
  </si>
  <si>
    <t>Retirements</t>
  </si>
  <si>
    <t>Adjustments</t>
  </si>
  <si>
    <t>Transfers</t>
  </si>
  <si>
    <t xml:space="preserve">  301</t>
  </si>
  <si>
    <t>Organization</t>
  </si>
  <si>
    <t xml:space="preserve">  302</t>
  </si>
  <si>
    <t>Franchises and Consents</t>
  </si>
  <si>
    <t xml:space="preserve">  303</t>
  </si>
  <si>
    <t>Miscellaneous Intangible Plant</t>
  </si>
  <si>
    <t xml:space="preserve">  Natural Gas Production and Gathering Plant</t>
  </si>
  <si>
    <t xml:space="preserve">  325.1</t>
  </si>
  <si>
    <t>Producing Lands</t>
  </si>
  <si>
    <t xml:space="preserve">  325.2</t>
  </si>
  <si>
    <t>Producing Leaseholds</t>
  </si>
  <si>
    <t xml:space="preserve">  325.3</t>
  </si>
  <si>
    <t>Gas Rights</t>
  </si>
  <si>
    <t xml:space="preserve">  325.4</t>
  </si>
  <si>
    <t>Rights-of-Way</t>
  </si>
  <si>
    <t xml:space="preserve">  325.5</t>
  </si>
  <si>
    <t>Other Land and Land Rights</t>
  </si>
  <si>
    <t xml:space="preserve">  326</t>
  </si>
  <si>
    <t>Gas Well Structures</t>
  </si>
  <si>
    <t xml:space="preserve">  327</t>
  </si>
  <si>
    <t>Field Compressor Station Structures</t>
  </si>
  <si>
    <t xml:space="preserve">  328</t>
  </si>
  <si>
    <t>Field Meas. and Reg. Sta. Structures</t>
  </si>
  <si>
    <t xml:space="preserve">  329</t>
  </si>
  <si>
    <t>Other Structures</t>
  </si>
  <si>
    <t xml:space="preserve">  330</t>
  </si>
  <si>
    <t>Producing Gas Wells-Well Construction</t>
  </si>
  <si>
    <t xml:space="preserve">  331</t>
  </si>
  <si>
    <t>Producing Gas Wells-Well Equipment</t>
  </si>
  <si>
    <t xml:space="preserve">  332</t>
  </si>
  <si>
    <t>Field Lines</t>
  </si>
  <si>
    <t xml:space="preserve">  333</t>
  </si>
  <si>
    <t>Field Compressor Station Equipment</t>
  </si>
  <si>
    <t xml:space="preserve">  334</t>
  </si>
  <si>
    <t>Field Meas. and Reg. Sta. Equipment</t>
  </si>
  <si>
    <t xml:space="preserve">  335</t>
  </si>
  <si>
    <t>Drilling and Cleaning Equipment</t>
  </si>
  <si>
    <t xml:space="preserve">  336</t>
  </si>
  <si>
    <t>Purification Equipment</t>
  </si>
  <si>
    <t xml:space="preserve">  337</t>
  </si>
  <si>
    <t>Other Equipment</t>
  </si>
  <si>
    <t xml:space="preserve">  338</t>
  </si>
  <si>
    <t>Unsuccessful Exploration and Devel. Costs</t>
  </si>
  <si>
    <t xml:space="preserve">    TOTAL Production and Gathering Plant</t>
  </si>
  <si>
    <t xml:space="preserve">          Products Extraction Plant</t>
  </si>
  <si>
    <t xml:space="preserve">  340</t>
  </si>
  <si>
    <t>Land and Land Rights</t>
  </si>
  <si>
    <t xml:space="preserve">  341</t>
  </si>
  <si>
    <t>Structures and Improvements</t>
  </si>
  <si>
    <t xml:space="preserve">  342</t>
  </si>
  <si>
    <t>Extraction and Refining Equipment</t>
  </si>
  <si>
    <t xml:space="preserve">  343</t>
  </si>
  <si>
    <t>Pipe Lines</t>
  </si>
  <si>
    <t xml:space="preserve">  344</t>
  </si>
  <si>
    <t>Compressor Equipment</t>
  </si>
  <si>
    <t xml:space="preserve">  345</t>
  </si>
  <si>
    <t>Gas Meas. and Reg. Equipment</t>
  </si>
  <si>
    <t xml:space="preserve">  346</t>
  </si>
  <si>
    <t xml:space="preserve">  347</t>
  </si>
  <si>
    <t xml:space="preserve">    TOTAL Products Extraction Plant</t>
  </si>
  <si>
    <t xml:space="preserve">    TOTAL Nat. Gas Production Plant</t>
  </si>
  <si>
    <t xml:space="preserve">      Mfd. Gas Prod. Plant (Submit Suppl. Statement)</t>
  </si>
  <si>
    <t xml:space="preserve"> GAS PLANT IN SERVICE (Accounts 101, 102, 103, and 106) (Continued)</t>
  </si>
  <si>
    <t xml:space="preserve">  3.  Natural Gas Storage and Processing Plant</t>
  </si>
  <si>
    <t xml:space="preserve">  350.1</t>
  </si>
  <si>
    <t>Land</t>
  </si>
  <si>
    <t xml:space="preserve">  350.2</t>
  </si>
  <si>
    <t xml:space="preserve">  351</t>
  </si>
  <si>
    <t xml:space="preserve">  352</t>
  </si>
  <si>
    <t>Wells</t>
  </si>
  <si>
    <t xml:space="preserve">  352.1</t>
  </si>
  <si>
    <t>Storage Leaseholds and Rights</t>
  </si>
  <si>
    <t xml:space="preserve">  352.2</t>
  </si>
  <si>
    <t>Reservoirs</t>
  </si>
  <si>
    <t xml:space="preserve">  352.3</t>
  </si>
  <si>
    <t>Non-recoverable Natural Gas</t>
  </si>
  <si>
    <t xml:space="preserve">  353</t>
  </si>
  <si>
    <t>Lines</t>
  </si>
  <si>
    <t xml:space="preserve">  354</t>
  </si>
  <si>
    <t>Compressor Station Equipment</t>
  </si>
  <si>
    <t xml:space="preserve">  355</t>
  </si>
  <si>
    <t>Measuring and Reg. Equipment</t>
  </si>
  <si>
    <t xml:space="preserve">  356</t>
  </si>
  <si>
    <t xml:space="preserve">  357</t>
  </si>
  <si>
    <t xml:space="preserve">    TOTAL Underground Storage Plant</t>
  </si>
  <si>
    <t xml:space="preserve">  360</t>
  </si>
  <si>
    <t xml:space="preserve">  361</t>
  </si>
  <si>
    <t xml:space="preserve">  362</t>
  </si>
  <si>
    <t>Gas Holders</t>
  </si>
  <si>
    <t xml:space="preserve">  363</t>
  </si>
  <si>
    <t xml:space="preserve">  363.1</t>
  </si>
  <si>
    <t>Liquefaction Equipment</t>
  </si>
  <si>
    <t xml:space="preserve">  363.2</t>
  </si>
  <si>
    <t>Vaporizing Equipment</t>
  </si>
  <si>
    <t xml:space="preserve">  363.3</t>
  </si>
  <si>
    <t xml:space="preserve">  363.4</t>
  </si>
  <si>
    <t>Meas. and Reg. Equipment</t>
  </si>
  <si>
    <t xml:space="preserve">  363.5</t>
  </si>
  <si>
    <t xml:space="preserve">    TOTAL Other Storage Plant</t>
  </si>
  <si>
    <t>Base Load Liquefied Natural Gas Terminating</t>
  </si>
  <si>
    <t xml:space="preserve"> and Processing Plant</t>
  </si>
  <si>
    <t xml:space="preserve">  364.1</t>
  </si>
  <si>
    <t xml:space="preserve">  364.2</t>
  </si>
  <si>
    <t xml:space="preserve">  364.3</t>
  </si>
  <si>
    <t>LNG Processing Terminal Equipment</t>
  </si>
  <si>
    <t xml:space="preserve">  364.4</t>
  </si>
  <si>
    <t>LNG Transportation Equipment</t>
  </si>
  <si>
    <t xml:space="preserve">  364.5</t>
  </si>
  <si>
    <t>Measuring and Regulating Equipment</t>
  </si>
  <si>
    <t xml:space="preserve">  364.6</t>
  </si>
  <si>
    <t xml:space="preserve">  364.7</t>
  </si>
  <si>
    <t>Communications Equipment</t>
  </si>
  <si>
    <t xml:space="preserve">  364.8</t>
  </si>
  <si>
    <t xml:space="preserve">    TOTAL Base Load Liquefied Natural Gas,</t>
  </si>
  <si>
    <t xml:space="preserve">     Terminating and Processing Plant</t>
  </si>
  <si>
    <t xml:space="preserve">  365.1</t>
  </si>
  <si>
    <t xml:space="preserve">  365.2</t>
  </si>
  <si>
    <t xml:space="preserve">  366</t>
  </si>
  <si>
    <t xml:space="preserve">  367</t>
  </si>
  <si>
    <t>Mains</t>
  </si>
  <si>
    <t xml:space="preserve">  368</t>
  </si>
  <si>
    <t xml:space="preserve">  369</t>
  </si>
  <si>
    <t>Measuring and Reg. Sta. Equipment</t>
  </si>
  <si>
    <t xml:space="preserve">  370</t>
  </si>
  <si>
    <t>Communication Equipment</t>
  </si>
  <si>
    <t xml:space="preserve">  371</t>
  </si>
  <si>
    <t xml:space="preserve">   5.  Distribution Plant</t>
  </si>
  <si>
    <t xml:space="preserve">  374</t>
  </si>
  <si>
    <t xml:space="preserve">  375</t>
  </si>
  <si>
    <t>91</t>
  </si>
  <si>
    <t xml:space="preserve">  376</t>
  </si>
  <si>
    <t>92</t>
  </si>
  <si>
    <t xml:space="preserve">  377</t>
  </si>
  <si>
    <t>93</t>
  </si>
  <si>
    <t xml:space="preserve">  378</t>
  </si>
  <si>
    <t>Meas. and Reg. Sta. Equip.-General</t>
  </si>
  <si>
    <t>94</t>
  </si>
  <si>
    <t xml:space="preserve">  379</t>
  </si>
  <si>
    <t>Meas. and Reg. Sta. Equip.-City Gate</t>
  </si>
  <si>
    <t>95</t>
  </si>
  <si>
    <t xml:space="preserve">  380</t>
  </si>
  <si>
    <t>Services</t>
  </si>
  <si>
    <t>96</t>
  </si>
  <si>
    <t xml:space="preserve">  381</t>
  </si>
  <si>
    <t>Meters</t>
  </si>
  <si>
    <t>97</t>
  </si>
  <si>
    <t xml:space="preserve">  382</t>
  </si>
  <si>
    <t>Meter Installations</t>
  </si>
  <si>
    <t>98</t>
  </si>
  <si>
    <t xml:space="preserve">  383</t>
  </si>
  <si>
    <t>House Regulators</t>
  </si>
  <si>
    <t>99</t>
  </si>
  <si>
    <t xml:space="preserve">  384</t>
  </si>
  <si>
    <t>House Reg. Installations</t>
  </si>
  <si>
    <t xml:space="preserve">  385</t>
  </si>
  <si>
    <t>Industrial Meas. and Reg. Sta. Equipment</t>
  </si>
  <si>
    <t xml:space="preserve">  386</t>
  </si>
  <si>
    <t>Other Prop. on Customers' Premises</t>
  </si>
  <si>
    <t xml:space="preserve">  387</t>
  </si>
  <si>
    <t xml:space="preserve">       6.  General Plant</t>
  </si>
  <si>
    <t xml:space="preserve">  389</t>
  </si>
  <si>
    <t xml:space="preserve">  390</t>
  </si>
  <si>
    <t xml:space="preserve">  391</t>
  </si>
  <si>
    <t>Office Furniture and Equipment</t>
  </si>
  <si>
    <t xml:space="preserve">  392</t>
  </si>
  <si>
    <t>Transportation Equipment</t>
  </si>
  <si>
    <t xml:space="preserve">  393</t>
  </si>
  <si>
    <t>Stores Equipment</t>
  </si>
  <si>
    <t xml:space="preserve">  394</t>
  </si>
  <si>
    <t>Tools, Shop, and Garage Equipment</t>
  </si>
  <si>
    <t xml:space="preserve">  395</t>
  </si>
  <si>
    <t>Laboratory Equipment</t>
  </si>
  <si>
    <t xml:space="preserve">  396</t>
  </si>
  <si>
    <t>Power Operated Equipment</t>
  </si>
  <si>
    <t xml:space="preserve">  397</t>
  </si>
  <si>
    <t xml:space="preserve">  398</t>
  </si>
  <si>
    <t>Miscellaneous Equipment</t>
  </si>
  <si>
    <t xml:space="preserve">    Subtotal</t>
  </si>
  <si>
    <t xml:space="preserve">  399</t>
  </si>
  <si>
    <t>Other Tangible Property</t>
  </si>
  <si>
    <t xml:space="preserve">      TOTAL (Accounts 101 and 106)</t>
  </si>
  <si>
    <t>Gas Plant Purchased (See Instr. 8)</t>
  </si>
  <si>
    <t>(Less) Gas Plant Sold (See Instr. 8)</t>
  </si>
  <si>
    <t>Experimental Gas Plant Unclassified</t>
  </si>
  <si>
    <t xml:space="preserve">    TOTAL Gas Plant in Service</t>
  </si>
  <si>
    <t>\P</t>
  </si>
  <si>
    <t>ACCUMULATED PROVISION FOR DEPRECIATION OF GAS UTILITY PLANT (Account 108)</t>
  </si>
  <si>
    <t>1.  Explain in a footnote any important adjustments</t>
  </si>
  <si>
    <t>removed from service.  If the respondent has a signi-</t>
  </si>
  <si>
    <t xml:space="preserve"> during year.</t>
  </si>
  <si>
    <t>ficant amount of plant retired at year end which has not</t>
  </si>
  <si>
    <t>2.  Explain in a footnote any difference between</t>
  </si>
  <si>
    <t>been recorded and/or classified to the various reserve</t>
  </si>
  <si>
    <t xml:space="preserve"> the amount for book cost of plant retired, line 11, </t>
  </si>
  <si>
    <t>functional classifications, make preliminary closing</t>
  </si>
  <si>
    <t xml:space="preserve"> column (c), and that reported for gas plant in service,</t>
  </si>
  <si>
    <t>entries to tentatively functionalize the book cost of the</t>
  </si>
  <si>
    <t>plant retired.  In addition, include all costs included in</t>
  </si>
  <si>
    <t xml:space="preserve"> non-depreciable property.</t>
  </si>
  <si>
    <t>retirement work in progress at year end in the</t>
  </si>
  <si>
    <t xml:space="preserve">3.  The provisions of Account 108 in the Uniform </t>
  </si>
  <si>
    <t>appropriate functional classifications.</t>
  </si>
  <si>
    <t xml:space="preserve"> System of Accounts require that retirements of</t>
  </si>
  <si>
    <t xml:space="preserve">    4.  Show separately interest credits under a sinking</t>
  </si>
  <si>
    <t xml:space="preserve"> depreciable plant be recorded when such plant is</t>
  </si>
  <si>
    <t>fund or similar method of depreciation accounting.</t>
  </si>
  <si>
    <t>Section A. Balances and Changes During Year</t>
  </si>
  <si>
    <t xml:space="preserve">Line </t>
  </si>
  <si>
    <t>Gas Plant Leased</t>
  </si>
  <si>
    <t>(c+d+e)</t>
  </si>
  <si>
    <t>Division</t>
  </si>
  <si>
    <t>to Others</t>
  </si>
  <si>
    <t xml:space="preserve"> Balance Beginning of Year</t>
  </si>
  <si>
    <t xml:space="preserve"> Depreciation Provisions for Year,</t>
  </si>
  <si>
    <t xml:space="preserve">  Charged to</t>
  </si>
  <si>
    <t xml:space="preserve"> (403) Depreciation Expense</t>
  </si>
  <si>
    <t xml:space="preserve">       Exp. of Gas Plt. Leas. to Others</t>
  </si>
  <si>
    <t>x</t>
  </si>
  <si>
    <t xml:space="preserve"> Transportation Expenses-</t>
  </si>
  <si>
    <t xml:space="preserve">  Clearing</t>
  </si>
  <si>
    <t xml:space="preserve"> Other Clearing Accounts</t>
  </si>
  <si>
    <t xml:space="preserve"> Other Accounts (Specify):</t>
  </si>
  <si>
    <t xml:space="preserve"> TOTAL Deprec. Prov. for Year</t>
  </si>
  <si>
    <t xml:space="preserve"> (Enter Total of lines 3 thru 8)</t>
  </si>
  <si>
    <t xml:space="preserve"> Net Charges for Plant Retired:</t>
  </si>
  <si>
    <t xml:space="preserve">  Book Cost of Plant Retired</t>
  </si>
  <si>
    <t xml:space="preserve">  Cost of Removal</t>
  </si>
  <si>
    <t xml:space="preserve">  Salvage (Credit)</t>
  </si>
  <si>
    <t xml:space="preserve"> TOTAL Net Chrgs. for Plant Ret.</t>
  </si>
  <si>
    <t xml:space="preserve"> (Enter Total of lines 11 thru 13)</t>
  </si>
  <si>
    <t xml:space="preserve"> Other Debit or Cr. Items (Describe)</t>
  </si>
  <si>
    <t xml:space="preserve">  Adjust. to Reserve</t>
  </si>
  <si>
    <t xml:space="preserve"> Balance End of Year (Enter</t>
  </si>
  <si>
    <t xml:space="preserve">  Total of lines 1,9,14,15, and 16)</t>
  </si>
  <si>
    <t>Section B. Balances at End of Year According to Functional Classifications</t>
  </si>
  <si>
    <t xml:space="preserve"> Production-Manufactured Gas</t>
  </si>
  <si>
    <t xml:space="preserve"> Prod. and Gathering-Natural</t>
  </si>
  <si>
    <t xml:space="preserve">  Gas</t>
  </si>
  <si>
    <t xml:space="preserve"> Products Extraction-Natural</t>
  </si>
  <si>
    <t xml:space="preserve"> Underground Gas Storage</t>
  </si>
  <si>
    <t xml:space="preserve"> Other Storage Plant</t>
  </si>
  <si>
    <t xml:space="preserve"> Base Load LNG Term. and</t>
  </si>
  <si>
    <t xml:space="preserve">  Proc. Plt.</t>
  </si>
  <si>
    <t xml:space="preserve"> Transmission</t>
  </si>
  <si>
    <t xml:space="preserve"> Distribution </t>
  </si>
  <si>
    <t xml:space="preserve"> General</t>
  </si>
  <si>
    <t xml:space="preserve"> TOTAL (Enter Total of lines 18 thru 26)</t>
  </si>
  <si>
    <t>Prints Pages</t>
  </si>
  <si>
    <t>{Alt "F"}g{Alt "A"}{Alt "P"}~</t>
  </si>
  <si>
    <t>{Alt "F"}pPAGE219~</t>
  </si>
  <si>
    <t>{Alt "F"}pPAGE219a~</t>
  </si>
  <si>
    <t>OTHER REGULATORY ASSETS (ACCOUNT 182.3)</t>
  </si>
  <si>
    <t>1.  Report below the details called for concerning other regulatory assets</t>
  </si>
  <si>
    <t>3.  Minor items (5% of the Balance at End of Year for Account 182.3 or</t>
  </si>
  <si>
    <t>which are created through the ratemaking actions of regulatory agencies</t>
  </si>
  <si>
    <t>amounts less than $250,000, whichever is less) may be grouped by</t>
  </si>
  <si>
    <t>(and not included in other accounts).</t>
  </si>
  <si>
    <t>classes.</t>
  </si>
  <si>
    <t>2.  For regulatory assets being amortized, show period of amortization</t>
  </si>
  <si>
    <t>4.  Report separately any "Deferred Regulatory Commission Expenses"</t>
  </si>
  <si>
    <t>in column (a).</t>
  </si>
  <si>
    <t>Written off</t>
  </si>
  <si>
    <t>Description and Purpose of</t>
  </si>
  <si>
    <t>Beginning</t>
  </si>
  <si>
    <t>Other Regulatory Assets</t>
  </si>
  <si>
    <t>of Year</t>
  </si>
  <si>
    <t>Debits</t>
  </si>
  <si>
    <t>Charged</t>
  </si>
  <si>
    <t>MISCELLANEOUS DEFERRED DEBITS (ACCOUNT 186)</t>
  </si>
  <si>
    <t>1.  Report below the details called for concerning miscellaneous</t>
  </si>
  <si>
    <t xml:space="preserve">3.  Minor items amounts less than $250,000 may be grouped </t>
  </si>
  <si>
    <t>deferred debits.</t>
  </si>
  <si>
    <t>by classes.</t>
  </si>
  <si>
    <t>2.  For any deferred debit being amortized, show period of amortization</t>
  </si>
  <si>
    <t>Credits</t>
  </si>
  <si>
    <t>Description of Miscellaneous</t>
  </si>
  <si>
    <t>Deferred Debits</t>
  </si>
  <si>
    <t>Miscellaneous Work in Progress</t>
  </si>
  <si>
    <t>1.  Report by balance sheet the particulars</t>
  </si>
  <si>
    <t xml:space="preserve">     2.  For bonds assumed by the respondent, include</t>
  </si>
  <si>
    <t xml:space="preserve">     5.  In a supplemental statement, give</t>
  </si>
  <si>
    <t xml:space="preserve"> (details) concerning long-term debt included in</t>
  </si>
  <si>
    <t xml:space="preserve">  in column (a) the name of the issuing company</t>
  </si>
  <si>
    <t xml:space="preserve"> explanatory particulars (details) for Accounts</t>
  </si>
  <si>
    <t xml:space="preserve"> Accounts 221, Bonds, 222, Reacquired Bonds, 223,</t>
  </si>
  <si>
    <t xml:space="preserve">  as well as a description of the bonds.</t>
  </si>
  <si>
    <t xml:space="preserve"> 223 and 224 of net changes during the year.</t>
  </si>
  <si>
    <t xml:space="preserve"> Advances from Associated Companies, and 224, Other</t>
  </si>
  <si>
    <t xml:space="preserve">     3.  For advances from Associated Companies,</t>
  </si>
  <si>
    <t xml:space="preserve"> With respect to long-term advances, show</t>
  </si>
  <si>
    <t xml:space="preserve"> Long-Term Debt.  If information to meet the stock</t>
  </si>
  <si>
    <t xml:space="preserve">  report separately advances on notes and advances </t>
  </si>
  <si>
    <t xml:space="preserve"> for each company: (a) principal advanced</t>
  </si>
  <si>
    <t xml:space="preserve"> exchange reporting requirement outlined in column (a)</t>
  </si>
  <si>
    <t xml:space="preserve">  on open accounts.  Designate demand notes as such.  </t>
  </si>
  <si>
    <t xml:space="preserve"> during year, (b) interest added to principal</t>
  </si>
  <si>
    <t xml:space="preserve"> is available from the SEC 10-K Report Form filing, a</t>
  </si>
  <si>
    <t xml:space="preserve">  Include in column (a) names of associated companies</t>
  </si>
  <si>
    <t xml:space="preserve"> amount, and (c) principal repaid during</t>
  </si>
  <si>
    <t xml:space="preserve"> specific reference to the report form (i.e. year</t>
  </si>
  <si>
    <t xml:space="preserve">  from which advances were received.</t>
  </si>
  <si>
    <t xml:space="preserve"> year.  Give Commission authorization</t>
  </si>
  <si>
    <t xml:space="preserve"> and company title) may be reported in column (a)</t>
  </si>
  <si>
    <t xml:space="preserve">     4.  For receivers' certificates, show in column </t>
  </si>
  <si>
    <t xml:space="preserve"> numbers and dates.</t>
  </si>
  <si>
    <t xml:space="preserve"> provided the fiscal years for both the 10-K report </t>
  </si>
  <si>
    <t xml:space="preserve">  (a) the name of the court and date of court order </t>
  </si>
  <si>
    <t xml:space="preserve">    6.  If the respondent has pledged any of</t>
  </si>
  <si>
    <t xml:space="preserve"> and this report are compatible.</t>
  </si>
  <si>
    <t xml:space="preserve">  under which such certificates were issued.</t>
  </si>
  <si>
    <t xml:space="preserve"> its long-term debt securities, give partic-</t>
  </si>
  <si>
    <t xml:space="preserve"> ulars (details) in a footnote, including</t>
  </si>
  <si>
    <t xml:space="preserve"> name of the pledgee and purpose of the</t>
  </si>
  <si>
    <t xml:space="preserve"> pledge.</t>
  </si>
  <si>
    <t>Outstanding</t>
  </si>
  <si>
    <t>INTEREST FOR YEAR</t>
  </si>
  <si>
    <t>HELD BY RESPONDENT</t>
  </si>
  <si>
    <t xml:space="preserve">(Total amount </t>
  </si>
  <si>
    <t>Redemp-</t>
  </si>
  <si>
    <t>Nominal</t>
  </si>
  <si>
    <t>Date</t>
  </si>
  <si>
    <t>outstanding</t>
  </si>
  <si>
    <t>tion Price</t>
  </si>
  <si>
    <t xml:space="preserve">     Class and Series of Obligation and</t>
  </si>
  <si>
    <t>of</t>
  </si>
  <si>
    <t>without reduction</t>
  </si>
  <si>
    <t>Reacquired</t>
  </si>
  <si>
    <t>Per $100</t>
  </si>
  <si>
    <t>Maturity</t>
  </si>
  <si>
    <t>for amounts held</t>
  </si>
  <si>
    <t>Rate</t>
  </si>
  <si>
    <t>Bonds</t>
  </si>
  <si>
    <t>Sinking and</t>
  </si>
  <si>
    <t>at End of</t>
  </si>
  <si>
    <t>Issue</t>
  </si>
  <si>
    <t>by respondent</t>
  </si>
  <si>
    <t>(in %)</t>
  </si>
  <si>
    <t>(Acct. 222)</t>
  </si>
  <si>
    <t>Other Funds</t>
  </si>
  <si>
    <t xml:space="preserve">     RECONCILIATION OF REPORTED NET INCOME WITH TAXABLE INCOME</t>
  </si>
  <si>
    <t>FOR FEDERAL INCOME TAXES</t>
  </si>
  <si>
    <t>clearly the nature of each reconciling amount.</t>
  </si>
  <si>
    <t xml:space="preserve"> net income for the year with taxable income</t>
  </si>
  <si>
    <t xml:space="preserve">     2.  If the utility is a member of a group which</t>
  </si>
  <si>
    <t xml:space="preserve"> used in computing Federal income tax accruals</t>
  </si>
  <si>
    <t xml:space="preserve"> files consolidated Federal tax return, reconcile reported</t>
  </si>
  <si>
    <t xml:space="preserve"> and show computation of such tax accruals.</t>
  </si>
  <si>
    <t xml:space="preserve"> net income with taxable net income as if a separate </t>
  </si>
  <si>
    <t xml:space="preserve"> Include in the reconciliation, as far as</t>
  </si>
  <si>
    <t xml:space="preserve"> return were to be filed, indicating, however, intercompany</t>
  </si>
  <si>
    <t xml:space="preserve"> practicable, the same detail as furnished on</t>
  </si>
  <si>
    <t xml:space="preserve"> amounts to be eliminated in such a consolidated return.   </t>
  </si>
  <si>
    <t xml:space="preserve"> Schedule M-1 of the tax return for the year.</t>
  </si>
  <si>
    <t xml:space="preserve"> State names of group members, tax assigned to each group</t>
  </si>
  <si>
    <t xml:space="preserve"> Submit a reconciliation even though there</t>
  </si>
  <si>
    <t xml:space="preserve"> member, and basis of allocation, assignment, or sharing of</t>
  </si>
  <si>
    <t xml:space="preserve"> is no taxable income for the year.  Indicate </t>
  </si>
  <si>
    <t xml:space="preserve"> the consolidated tax among the group members.</t>
  </si>
  <si>
    <t xml:space="preserve">       Particulars (Details)</t>
  </si>
  <si>
    <t xml:space="preserve">     (a)</t>
  </si>
  <si>
    <t xml:space="preserve"> Reconciling Items for the Year</t>
  </si>
  <si>
    <t xml:space="preserve"> Federal Income Taxes</t>
  </si>
  <si>
    <t xml:space="preserve"> Taxable Income Not Reported on Books</t>
  </si>
  <si>
    <t xml:space="preserve"> Deductions Recorded on Books Not Deducted for Return</t>
  </si>
  <si>
    <t xml:space="preserve"> Income Recorded on Books Not Included in Return</t>
  </si>
  <si>
    <t xml:space="preserve"> Deductions on Return Not Charged Against Book Income</t>
  </si>
  <si>
    <t xml:space="preserve"> Federal Tax Net Income</t>
  </si>
  <si>
    <t xml:space="preserve"> Show Computation of Tax:</t>
  </si>
  <si>
    <t>TAXES ACCRUED, PREPAID AND CHARGED DURING YEAR</t>
  </si>
  <si>
    <t xml:space="preserve"> 7. Do not include on this page entries with</t>
  </si>
  <si>
    <t xml:space="preserve">     4. List the aggregate of each kind of tax in such </t>
  </si>
  <si>
    <t>1. Give particulars (details) of the combined</t>
  </si>
  <si>
    <t xml:space="preserve"> manner that the total tax for each State and sub-  </t>
  </si>
  <si>
    <t xml:space="preserve"> prepaid and accrued tax accounts and show the</t>
  </si>
  <si>
    <t xml:space="preserve">  the amounts in both columns (d) and (e).  The</t>
  </si>
  <si>
    <t xml:space="preserve"> division can readily be ascertained.</t>
  </si>
  <si>
    <t xml:space="preserve"> total taxes charged to operations and other</t>
  </si>
  <si>
    <t xml:space="preserve">  balancing of this page is not affected by the</t>
  </si>
  <si>
    <t xml:space="preserve">     5. If any tax (Exclude Federal and state income  </t>
  </si>
  <si>
    <t xml:space="preserve"> accounts during the year.  Do not include</t>
  </si>
  <si>
    <t xml:space="preserve">  inclusion of these taxes.</t>
  </si>
  <si>
    <t xml:space="preserve"> taxes) covers more than one year, show the required   </t>
  </si>
  <si>
    <t xml:space="preserve"> 8. Show in column (i) thru (p) how the</t>
  </si>
  <si>
    <t xml:space="preserve"> gasoline and other sales taxes which have been</t>
  </si>
  <si>
    <t xml:space="preserve">     3. Include in column (d) taxes charged during</t>
  </si>
  <si>
    <t xml:space="preserve"> information separately for each tax year, identifying </t>
  </si>
  <si>
    <t xml:space="preserve"> charged to the accounts to which the taxed</t>
  </si>
  <si>
    <t xml:space="preserve">  the year, taxes charged to operations and other</t>
  </si>
  <si>
    <t xml:space="preserve"> the year in column (a).</t>
  </si>
  <si>
    <t xml:space="preserve"> material was charged.  If the actual or estimated</t>
  </si>
  <si>
    <t xml:space="preserve">  accounts through (a) accruals credited to taxes</t>
  </si>
  <si>
    <t xml:space="preserve">     6. Enter all adjustments of the accrued and  </t>
  </si>
  <si>
    <t xml:space="preserve"> amounts of such taxes are known, show the amounts </t>
  </si>
  <si>
    <t xml:space="preserve">  accrued, (b) amounts credited to proportions of</t>
  </si>
  <si>
    <t xml:space="preserve"> prepaid tax accounts in column (f) and explain each </t>
  </si>
  <si>
    <t xml:space="preserve"> in a footnote and designate whether estimated</t>
  </si>
  <si>
    <t xml:space="preserve">  prepaid taxes chargeable to current year, and</t>
  </si>
  <si>
    <t xml:space="preserve"> adjustment in a footnote.  Designate debit adjust-  </t>
  </si>
  <si>
    <t xml:space="preserve"> or actual amounts.</t>
  </si>
  <si>
    <t xml:space="preserve">  (c) taxes paid and charged direct to operations</t>
  </si>
  <si>
    <t xml:space="preserve"> ments by parentheses.</t>
  </si>
  <si>
    <t xml:space="preserve">9. For any tax apportioned to more than one </t>
  </si>
  <si>
    <t>2. Include on this page taxes paid during</t>
  </si>
  <si>
    <t xml:space="preserve">  or accounts other than accrued and prepaid tax </t>
  </si>
  <si>
    <t xml:space="preserve"> the year and charged direct to final accounts,</t>
  </si>
  <si>
    <t xml:space="preserve">  accounts.</t>
  </si>
  <si>
    <t>Taxes</t>
  </si>
  <si>
    <t>Taxes Paid</t>
  </si>
  <si>
    <t>Kind of Tax</t>
  </si>
  <si>
    <t>Prepaid Taxes</t>
  </si>
  <si>
    <t>Taxes Accrued</t>
  </si>
  <si>
    <t xml:space="preserve">     (See Instruction 5)</t>
  </si>
  <si>
    <t>Accrued</t>
  </si>
  <si>
    <t>(Incl. in</t>
  </si>
  <si>
    <t>(Account 236)</t>
  </si>
  <si>
    <t>Account 165)</t>
  </si>
  <si>
    <t xml:space="preserve">  TOTAL</t>
  </si>
  <si>
    <t xml:space="preserve">  DISTRIBUTION OF TAXES CHARGED (Show utility department where applicable and account charged.)</t>
  </si>
  <si>
    <t>Other Utility</t>
  </si>
  <si>
    <t>Extraordinary</t>
  </si>
  <si>
    <t>Adjustment to</t>
  </si>
  <si>
    <t>Departments</t>
  </si>
  <si>
    <t>and Deductions</t>
  </si>
  <si>
    <t>Items</t>
  </si>
  <si>
    <t>Opn. Income</t>
  </si>
  <si>
    <t>Ret. Earnings</t>
  </si>
  <si>
    <t>409.1)</t>
  </si>
  <si>
    <t>409.2)</t>
  </si>
  <si>
    <t xml:space="preserve">             </t>
  </si>
  <si>
    <t>(k)</t>
  </si>
  <si>
    <t>(l)</t>
  </si>
  <si>
    <t>(m)</t>
  </si>
  <si>
    <t>(n)</t>
  </si>
  <si>
    <t>(o)</t>
  </si>
  <si>
    <t xml:space="preserve">      </t>
  </si>
  <si>
    <t>MISCELLANEOUS DEFERRED CREDITS (ACCOUNT 253)</t>
  </si>
  <si>
    <t xml:space="preserve">3.  Minor items amounts less than $150,000 may be grouped </t>
  </si>
  <si>
    <t>deferred credits</t>
  </si>
  <si>
    <t>2.  For any deferred credit being amortized, show period of amortization</t>
  </si>
  <si>
    <t>Description of Other</t>
  </si>
  <si>
    <t>Deferred Credits</t>
  </si>
  <si>
    <t>Report below the particulars (details) called for</t>
  </si>
  <si>
    <t>concerning other regulatory liabilities which are created</t>
  </si>
  <si>
    <t>through the ratemaking actions of regulatory agencies</t>
  </si>
  <si>
    <t>and not includable in other amounts).</t>
  </si>
  <si>
    <t>For regulatory liabilities being amortized, show period of</t>
  </si>
  <si>
    <t>amortization in column (a).</t>
  </si>
  <si>
    <t>DEBITS</t>
  </si>
  <si>
    <t>Other Regulatory Liabilities</t>
  </si>
  <si>
    <t>Beg of Year</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</si>
  <si>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</si>
  <si>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</si>
  <si>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</si>
  <si>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</si>
  <si>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</si>
  <si>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</si>
  <si>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</si>
  <si>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</si>
  <si>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</si>
  <si>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</si>
  <si>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</si>
  <si>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</si>
  <si>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</si>
  <si>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NAME OF RESPONDENT:</t>
  </si>
  <si>
    <t>GAS OPERATING REVENUES (Account 400)</t>
  </si>
  <si>
    <t>OPERATING REVENUES</t>
  </si>
  <si>
    <t>BASE</t>
  </si>
  <si>
    <t>GAS</t>
  </si>
  <si>
    <t>GAS SERVICE REVENUES</t>
  </si>
  <si>
    <t xml:space="preserve">  480 Residential Sales</t>
  </si>
  <si>
    <t xml:space="preserve">  481 Commercial &amp; Industrial Sales</t>
  </si>
  <si>
    <t xml:space="preserve">          Small (or Comm.) (See Instr.6)</t>
  </si>
  <si>
    <t xml:space="preserve">         Large (or Ind.) (See Instr. 6)</t>
  </si>
  <si>
    <t xml:space="preserve">  482 Other Sales to Public Authorities</t>
  </si>
  <si>
    <t xml:space="preserve">  484 Unbilled Revenue</t>
  </si>
  <si>
    <t xml:space="preserve">          TOTAL Sales to Ultimate Consumers</t>
  </si>
  <si>
    <t xml:space="preserve">  483 Sales for Resale</t>
  </si>
  <si>
    <t xml:space="preserve">          TOTAL Natural Gas Service Revenues</t>
  </si>
  <si>
    <t xml:space="preserve">          Revenues from Manufactured Gas</t>
  </si>
  <si>
    <t xml:space="preserve">         TOTAL Gas Service Revenues</t>
  </si>
  <si>
    <t xml:space="preserve">  485 Intracompany Transfers</t>
  </si>
  <si>
    <t xml:space="preserve">  487 Forfeited Discounts</t>
  </si>
  <si>
    <t xml:space="preserve">  488 Misc. Service Revenues</t>
  </si>
  <si>
    <t xml:space="preserve">  489.1 Rev. from Trans. of Gas of Others through Gathering Facilities</t>
  </si>
  <si>
    <t xml:space="preserve">  489.2 Rev. from Trans. of Gas of Others through Transmission Facilities</t>
  </si>
  <si>
    <t xml:space="preserve">  489.3 Rev. from Trans. of Gas of Others through Distribution Facilities</t>
  </si>
  <si>
    <t xml:space="preserve">  489.4 Rev. from Storing Gas of Others </t>
  </si>
  <si>
    <t xml:space="preserve">  490 Sales of Prod. Ext. from Nat. Gas</t>
  </si>
  <si>
    <t xml:space="preserve">  491 Rev. from Nat. Gas Proc. by Others</t>
  </si>
  <si>
    <t xml:space="preserve">  492 Incidental Gasoline and Oil Sales</t>
  </si>
  <si>
    <t xml:space="preserve">  493 Rent from Gas Property</t>
  </si>
  <si>
    <t xml:space="preserve">  494 Interdepartmental Rents</t>
  </si>
  <si>
    <t xml:space="preserve">  495 Other Gas Revenues </t>
  </si>
  <si>
    <t xml:space="preserve">          TOTAL Other Operating Revenues</t>
  </si>
  <si>
    <t xml:space="preserve">          TOTAL Gas Operating Revenues</t>
  </si>
  <si>
    <t xml:space="preserve">  (Less) 496 Provision for Rate Refunds</t>
  </si>
  <si>
    <t xml:space="preserve">          TOTAL Gas Operating Revenues Net of Provision for Refunds</t>
  </si>
  <si>
    <t xml:space="preserve">  Dist. Type Sales by States (Inc. Main Line Sales to Resid and Comm Cust)</t>
  </si>
  <si>
    <t xml:space="preserve">  Main Line Industrial Sales (Incl. Main Line Sales to Pub. Authorities)</t>
  </si>
  <si>
    <t xml:space="preserve">  Sales for Resale</t>
  </si>
  <si>
    <t xml:space="preserve">  Other Sales to Pub. Auth. (Local Dist. Only)</t>
  </si>
  <si>
    <t xml:space="preserve">  Unbilled Revenues</t>
  </si>
  <si>
    <t xml:space="preserve">  TOTAL (Same as Line 10, Columns (b) and (d)</t>
  </si>
  <si>
    <t>AVG. NO. OF GAS CUSTOMERS  PER MO.</t>
  </si>
  <si>
    <t>REVENUES FROM TRANSPORTATION OF GAS OF OTHERS THROUGH DISTRIBUTION FACILITIES (ACCOUNT 489.3)</t>
  </si>
  <si>
    <t>1.  Report revenues and Dth of gas delivered by zone of Delivery by</t>
  </si>
  <si>
    <t xml:space="preserve">3.  Other revenues include reservation charges received plus usage </t>
  </si>
  <si>
    <t>Rate Schedule.  Total by Zone of Delivery and for all zones.  If respondent</t>
  </si>
  <si>
    <t>charges for transportation and hub services.</t>
  </si>
  <si>
    <t>does not have separate zones, provide totals by rate schedule.</t>
  </si>
  <si>
    <t>4.  Delivered Dth of gas must not be adjusted for discounting,</t>
  </si>
  <si>
    <t>2.  Revenues for penalties including penalties for unauthorized overruns</t>
  </si>
  <si>
    <t>5.  Each incremental rate schedule and each individually certified rate</t>
  </si>
  <si>
    <t>must be reported separately.</t>
  </si>
  <si>
    <t>schedule must be separately reported.</t>
  </si>
  <si>
    <t>OTHER REVENUES</t>
  </si>
  <si>
    <t>TOTAL OPERATING REVENUES</t>
  </si>
  <si>
    <t>DEKATHERM OF NATURAL GAS</t>
  </si>
  <si>
    <t>Zone of Delivery,</t>
  </si>
  <si>
    <t>Amount for</t>
  </si>
  <si>
    <t>Rate Schedule</t>
  </si>
  <si>
    <t>GAS OPERATING REVENUES by Tariff Sheets</t>
  </si>
  <si>
    <t>Complete the following information for the calendar year ending December 31 according to the column headings.</t>
  </si>
  <si>
    <t>The average number of customers should be the number of bills rendered during the year divided by the number of billing periods during the year (12 if all billings are made monthly).</t>
  </si>
  <si>
    <t>Revenue</t>
  </si>
  <si>
    <t>GAS SERVICE TARIFFS</t>
  </si>
  <si>
    <t>Residential Sales</t>
  </si>
  <si>
    <t>Base Revenues</t>
  </si>
  <si>
    <t>Commercial and Industrial Sales Service</t>
  </si>
  <si>
    <t>Commercial and Industrial Transportation Service</t>
  </si>
  <si>
    <t>RPAGE320~OOAOUQAG</t>
  </si>
  <si>
    <t>GAS OPERATION AND MAINTENANCE EXPENSES</t>
  </si>
  <si>
    <t>RPAGE321~OOAOUQAG</t>
  </si>
  <si>
    <t>RPAGE322~OOAOUQAG</t>
  </si>
  <si>
    <t>RPAGE323~OOAOUQAG</t>
  </si>
  <si>
    <t>If the amount for previous year is not derived from previously reported figures, explain in footnotes.</t>
  </si>
  <si>
    <t>RPAGE324~OOAOUQAG</t>
  </si>
  <si>
    <t>RPAGE325~OOAOUQAGQ</t>
  </si>
  <si>
    <t>1.  PRODUCTION EXPENSES</t>
  </si>
  <si>
    <t xml:space="preserve">  A. Manufactured Gas Production</t>
  </si>
  <si>
    <t xml:space="preserve">  Manufactured Gas Production (Submit Supplemental Statement)</t>
  </si>
  <si>
    <t>B. Natural Gas Production</t>
  </si>
  <si>
    <t>B1. Natural Gas Production and Gathering</t>
  </si>
  <si>
    <t xml:space="preserve">  Operation</t>
  </si>
  <si>
    <t xml:space="preserve">    750</t>
  </si>
  <si>
    <t>Operation Supervision and Engineering</t>
  </si>
  <si>
    <t xml:space="preserve">    751</t>
  </si>
  <si>
    <t>Production Maps and Records</t>
  </si>
  <si>
    <t xml:space="preserve">    752</t>
  </si>
  <si>
    <t>Gas Wells Expenses</t>
  </si>
  <si>
    <t xml:space="preserve">    753</t>
  </si>
  <si>
    <t>Field Lines Expenses</t>
  </si>
  <si>
    <t xml:space="preserve">    754</t>
  </si>
  <si>
    <t>Field Compressor Station Expenses</t>
  </si>
  <si>
    <t xml:space="preserve">    755</t>
  </si>
  <si>
    <t>Field Compressor Station Fuel and Power</t>
  </si>
  <si>
    <t xml:space="preserve">    756</t>
  </si>
  <si>
    <t>Field Measuring and Regulating Station Expenses</t>
  </si>
  <si>
    <t xml:space="preserve">    757 </t>
  </si>
  <si>
    <t>Purification Expenses</t>
  </si>
  <si>
    <t xml:space="preserve">    758</t>
  </si>
  <si>
    <t>Gas Well Royalties</t>
  </si>
  <si>
    <t xml:space="preserve">    759</t>
  </si>
  <si>
    <t>Other Expenses</t>
  </si>
  <si>
    <t xml:space="preserve">    760</t>
  </si>
  <si>
    <t>Rents</t>
  </si>
  <si>
    <t xml:space="preserve">      TOTAL Operation (Enter Total of lines 7 thru 17)</t>
  </si>
  <si>
    <t xml:space="preserve">  Maintenance</t>
  </si>
  <si>
    <t xml:space="preserve">    761</t>
  </si>
  <si>
    <t>Maintenance Supervision and Engineering</t>
  </si>
  <si>
    <t xml:space="preserve">    762</t>
  </si>
  <si>
    <t>Maintenance of Structures and Improvements</t>
  </si>
  <si>
    <t xml:space="preserve">    763</t>
  </si>
  <si>
    <t>Maintenance of Producing Gas Wells</t>
  </si>
  <si>
    <t xml:space="preserve">    764</t>
  </si>
  <si>
    <t>Maintenance of Field Lines</t>
  </si>
  <si>
    <t xml:space="preserve">    765 </t>
  </si>
  <si>
    <t>Maintenance of Field Compressor Station Equipment</t>
  </si>
  <si>
    <t xml:space="preserve">    766</t>
  </si>
  <si>
    <t>Maintenance of Field Meas. and Reg. Sta. Equipment</t>
  </si>
  <si>
    <t xml:space="preserve">    767</t>
  </si>
  <si>
    <t>Maintenance of Purification Equipment</t>
  </si>
  <si>
    <t xml:space="preserve">    768</t>
  </si>
  <si>
    <t>Maintenance of Drilling and Cleaning Equipment</t>
  </si>
  <si>
    <t xml:space="preserve">    769</t>
  </si>
  <si>
    <t>Maintenance of Other Equipment</t>
  </si>
  <si>
    <t xml:space="preserve">      TOTAL Maintenance (Enter Total of lines 20 thru 28)</t>
  </si>
  <si>
    <t xml:space="preserve">      TOTAL Natural Gas Production and Gathering (Total of lines 18 and 29)</t>
  </si>
  <si>
    <t>B2. Products Extraction</t>
  </si>
  <si>
    <t xml:space="preserve">    770</t>
  </si>
  <si>
    <t xml:space="preserve">    771</t>
  </si>
  <si>
    <t>Operation Labor</t>
  </si>
  <si>
    <t xml:space="preserve">    772</t>
  </si>
  <si>
    <t>Gas Shrinkage</t>
  </si>
  <si>
    <t xml:space="preserve">    773</t>
  </si>
  <si>
    <t>Fuel</t>
  </si>
  <si>
    <t xml:space="preserve">    774</t>
  </si>
  <si>
    <t>Power</t>
  </si>
  <si>
    <t xml:space="preserve">    775</t>
  </si>
  <si>
    <t>Materials</t>
  </si>
  <si>
    <t xml:space="preserve">    776</t>
  </si>
  <si>
    <t>Operation Supplies and Expenses</t>
  </si>
  <si>
    <t xml:space="preserve">    777</t>
  </si>
  <si>
    <t>Gas Processed by Others</t>
  </si>
  <si>
    <t xml:space="preserve">    778</t>
  </si>
  <si>
    <t>Royalties on Products Extracted</t>
  </si>
  <si>
    <t xml:space="preserve">    779</t>
  </si>
  <si>
    <t>Marketing Expenses</t>
  </si>
  <si>
    <t xml:space="preserve">    780</t>
  </si>
  <si>
    <t>Products Purchased for Resale</t>
  </si>
  <si>
    <t xml:space="preserve">    781</t>
  </si>
  <si>
    <t>Variation in Products Inventory</t>
  </si>
  <si>
    <t xml:space="preserve">    (Less) 782  Extracted Products Used by the Utility-Credit</t>
  </si>
  <si>
    <t xml:space="preserve">    783</t>
  </si>
  <si>
    <t xml:space="preserve">      TOTAL Operation (Enter Total of lines 33 thru 46)</t>
  </si>
  <si>
    <t>GAS OPERATION AND MAINTENANCE EXPENSES (Continued)</t>
  </si>
  <si>
    <t xml:space="preserve">   B2. Products Extraction (Continued)</t>
  </si>
  <si>
    <t xml:space="preserve">    784</t>
  </si>
  <si>
    <t xml:space="preserve">    785</t>
  </si>
  <si>
    <t xml:space="preserve">    786</t>
  </si>
  <si>
    <t>Maintenance of Extraction and Refining Equipment</t>
  </si>
  <si>
    <t xml:space="preserve">    787</t>
  </si>
  <si>
    <t>Maintenance of Pipe Lines</t>
  </si>
  <si>
    <t xml:space="preserve">    788</t>
  </si>
  <si>
    <t>Maintenance of Extracted Products Storage Equipment</t>
  </si>
  <si>
    <t xml:space="preserve">    789</t>
  </si>
  <si>
    <t>Maintenance of Compressor Equipment</t>
  </si>
  <si>
    <t xml:space="preserve">    790</t>
  </si>
  <si>
    <t>Maintenance of Gas Measuring and Reg. Equipment</t>
  </si>
  <si>
    <t xml:space="preserve">    791</t>
  </si>
  <si>
    <t xml:space="preserve">      TOTAL Maintenance (Enter Total of lines 49 thru 56)</t>
  </si>
  <si>
    <t xml:space="preserve">      TOTAL Products Extraction (Enter Total of lines 47 and 57)</t>
  </si>
  <si>
    <t xml:space="preserve">      C. Exploration and Development</t>
  </si>
  <si>
    <t xml:space="preserve">    795</t>
  </si>
  <si>
    <t>Delay Rentals</t>
  </si>
  <si>
    <t xml:space="preserve">    796</t>
  </si>
  <si>
    <t>Nonproductive Well Drilling</t>
  </si>
  <si>
    <t xml:space="preserve">    797</t>
  </si>
  <si>
    <t>Abandoned Leases</t>
  </si>
  <si>
    <t xml:space="preserve">    798</t>
  </si>
  <si>
    <t>Other Exploration</t>
  </si>
  <si>
    <t xml:space="preserve">      TOTAL Exploration and Development (Enter Total of lines 61 thru 64)</t>
  </si>
  <si>
    <t xml:space="preserve">      D. Other Gas Supply Expenses</t>
  </si>
  <si>
    <t xml:space="preserve">    800</t>
  </si>
  <si>
    <t>Natural Gas Well Head Purchases</t>
  </si>
  <si>
    <t xml:space="preserve">    800.1</t>
  </si>
  <si>
    <t>Natural Gas Well Head Purchases, Intracompany Transfers</t>
  </si>
  <si>
    <t xml:space="preserve">    801</t>
  </si>
  <si>
    <t>Natural Gas Field Line Purchases</t>
  </si>
  <si>
    <t xml:space="preserve">    802</t>
  </si>
  <si>
    <t>Natural Gasoline Plant Outlet Purchases</t>
  </si>
  <si>
    <t xml:space="preserve">    803</t>
  </si>
  <si>
    <t>Natural Gas Transmission Line Purchases</t>
  </si>
  <si>
    <t xml:space="preserve">    804</t>
  </si>
  <si>
    <t>Natural Gas City Gate Purchases</t>
  </si>
  <si>
    <t xml:space="preserve">    804.1</t>
  </si>
  <si>
    <t>Liquefied Natural Gas Purchases</t>
  </si>
  <si>
    <t xml:space="preserve">    805</t>
  </si>
  <si>
    <t>Other Gas Purchases</t>
  </si>
  <si>
    <t xml:space="preserve"> (Less)</t>
  </si>
  <si>
    <t>805.1  Purchased Gas Cost Adjustments</t>
  </si>
  <si>
    <t xml:space="preserve">      TOTAL Purchased Gas (Enter Total of lines 67 to 75)</t>
  </si>
  <si>
    <t xml:space="preserve">    806</t>
  </si>
  <si>
    <t>Exchange Gas</t>
  </si>
  <si>
    <t xml:space="preserve">  Purchased Gas Expenses</t>
  </si>
  <si>
    <t xml:space="preserve">    807.1</t>
  </si>
  <si>
    <t>Well Expenses-Purchased Gas</t>
  </si>
  <si>
    <t xml:space="preserve">    807.2</t>
  </si>
  <si>
    <t>Operation of Purchased Gas Measuring Stations</t>
  </si>
  <si>
    <t xml:space="preserve">    807.3</t>
  </si>
  <si>
    <t>Maintenance of Purchased Gas Measuring Stations</t>
  </si>
  <si>
    <t xml:space="preserve">    807.4</t>
  </si>
  <si>
    <t>Purchased Gas Calculations Expenses</t>
  </si>
  <si>
    <t xml:space="preserve">    807.5</t>
  </si>
  <si>
    <t>Other Purchased Gas Expenses</t>
  </si>
  <si>
    <t xml:space="preserve">      TOTAL Purchased Gas Expenses (Enter Total of lines 80 thru 84)</t>
  </si>
  <si>
    <t xml:space="preserve">    808.1</t>
  </si>
  <si>
    <t>Gas Withdrawn from Storage-Debit</t>
  </si>
  <si>
    <t xml:space="preserve">    Unbilled Revenue Costs</t>
  </si>
  <si>
    <t xml:space="preserve">    809.1</t>
  </si>
  <si>
    <t>Withdrawals of Liquefied Natural Gas for Processing-Debit</t>
  </si>
  <si>
    <t xml:space="preserve">    (Less) </t>
  </si>
  <si>
    <t>809.2  Deliveries of Natural Gas for Processing-Credit</t>
  </si>
  <si>
    <t xml:space="preserve">  Gas Used in Utility Operations-Credit</t>
  </si>
  <si>
    <t xml:space="preserve">    810</t>
  </si>
  <si>
    <t>Gas Used for Compressor Station Fuel-Credit</t>
  </si>
  <si>
    <t xml:space="preserve">    811</t>
  </si>
  <si>
    <t>Gas Used for Products Extraction-Credit</t>
  </si>
  <si>
    <t xml:space="preserve">    812</t>
  </si>
  <si>
    <t>Gas Used for Other Utility Operations-Credit</t>
  </si>
  <si>
    <t xml:space="preserve">      TOTAL Gas Used in Utility Operations-Credit (Total of lines 91 thru 93)</t>
  </si>
  <si>
    <t xml:space="preserve">    813</t>
  </si>
  <si>
    <t>Other Gas Supply Expenses</t>
  </si>
  <si>
    <t xml:space="preserve">      TOTAL Other Gas Supply Exp. (Total of lines 77,78,85,86 thru 89,94,95)</t>
  </si>
  <si>
    <t xml:space="preserve">      TOTAL Production Expenses (Enter Total of lines 3,30,58,65, and 96)</t>
  </si>
  <si>
    <t>Name of Resondent</t>
  </si>
  <si>
    <t xml:space="preserve">     2.  NATURAL GAS STORAGE, TERMINALING AND</t>
  </si>
  <si>
    <t xml:space="preserve">         PROCESSING EXPENSES</t>
  </si>
  <si>
    <t xml:space="preserve"> A. Underground Storage Expenses</t>
  </si>
  <si>
    <t>100</t>
  </si>
  <si>
    <t>101</t>
  </si>
  <si>
    <t xml:space="preserve">    814</t>
  </si>
  <si>
    <t>102</t>
  </si>
  <si>
    <t xml:space="preserve">    815</t>
  </si>
  <si>
    <t>Maps and Records</t>
  </si>
  <si>
    <t>103</t>
  </si>
  <si>
    <t xml:space="preserve">    816</t>
  </si>
  <si>
    <t>Wells Expenses</t>
  </si>
  <si>
    <t>104</t>
  </si>
  <si>
    <t xml:space="preserve">    817</t>
  </si>
  <si>
    <t>Lines Expense</t>
  </si>
  <si>
    <t>105</t>
  </si>
  <si>
    <t xml:space="preserve">    818</t>
  </si>
  <si>
    <t>Compressor Station Expenses</t>
  </si>
  <si>
    <t>106</t>
  </si>
  <si>
    <t xml:space="preserve">    819</t>
  </si>
  <si>
    <t>Compressor Station Fuel and Power</t>
  </si>
  <si>
    <t>107</t>
  </si>
  <si>
    <t xml:space="preserve">    820</t>
  </si>
  <si>
    <t>Measuring and Regulating Station Expenses</t>
  </si>
  <si>
    <t>108</t>
  </si>
  <si>
    <t xml:space="preserve">    821</t>
  </si>
  <si>
    <t>109</t>
  </si>
  <si>
    <t xml:space="preserve">    822</t>
  </si>
  <si>
    <t>Exploration and Development</t>
  </si>
  <si>
    <t>110</t>
  </si>
  <si>
    <t xml:space="preserve">    823</t>
  </si>
  <si>
    <t>Gas Losses</t>
  </si>
  <si>
    <t>111</t>
  </si>
  <si>
    <t xml:space="preserve">    824</t>
  </si>
  <si>
    <t>112</t>
  </si>
  <si>
    <t xml:space="preserve">    825</t>
  </si>
  <si>
    <t>Storage Well Royalties</t>
  </si>
  <si>
    <t>113</t>
  </si>
  <si>
    <t xml:space="preserve">    826</t>
  </si>
  <si>
    <t>114</t>
  </si>
  <si>
    <t xml:space="preserve">      TOTAL Operation (Enter Total of lines 101 thru 113)</t>
  </si>
  <si>
    <t>115</t>
  </si>
  <si>
    <t>116</t>
  </si>
  <si>
    <t xml:space="preserve">    830</t>
  </si>
  <si>
    <t>117</t>
  </si>
  <si>
    <t xml:space="preserve">    831</t>
  </si>
  <si>
    <t>118</t>
  </si>
  <si>
    <t xml:space="preserve">    832</t>
  </si>
  <si>
    <t>Maintenance of Reservoirs and Wells</t>
  </si>
  <si>
    <t>119</t>
  </si>
  <si>
    <t xml:space="preserve">    833</t>
  </si>
  <si>
    <t>Maintenance of Lines</t>
  </si>
  <si>
    <t>120</t>
  </si>
  <si>
    <t xml:space="preserve">    834</t>
  </si>
  <si>
    <t>Maintenance of Compressor Station Equipment</t>
  </si>
  <si>
    <t>121</t>
  </si>
  <si>
    <t xml:space="preserve">    835</t>
  </si>
  <si>
    <t>Maintenance of Measuring and Regulating Station Equipment</t>
  </si>
  <si>
    <t>122</t>
  </si>
  <si>
    <t xml:space="preserve">    836</t>
  </si>
  <si>
    <t>123</t>
  </si>
  <si>
    <t xml:space="preserve">    837</t>
  </si>
  <si>
    <t>124</t>
  </si>
  <si>
    <t xml:space="preserve">      TOTAL Maintenance (Enter Total of lines 116 thru 123)</t>
  </si>
  <si>
    <t>125</t>
  </si>
  <si>
    <t xml:space="preserve">      TOTAL Underground Storage Expenses (Total of lines 114 and 124)</t>
  </si>
  <si>
    <t>126</t>
  </si>
  <si>
    <t xml:space="preserve">       B. Other Storage Expenses</t>
  </si>
  <si>
    <t>127</t>
  </si>
  <si>
    <t>128</t>
  </si>
  <si>
    <t xml:space="preserve">    840</t>
  </si>
  <si>
    <t>129</t>
  </si>
  <si>
    <t xml:space="preserve">    841</t>
  </si>
  <si>
    <t>Operation Labor and Expenses</t>
  </si>
  <si>
    <t>130</t>
  </si>
  <si>
    <t xml:space="preserve">    842</t>
  </si>
  <si>
    <t>131</t>
  </si>
  <si>
    <t xml:space="preserve">    842.1</t>
  </si>
  <si>
    <t>132</t>
  </si>
  <si>
    <t xml:space="preserve">    842.2</t>
  </si>
  <si>
    <t>133</t>
  </si>
  <si>
    <t xml:space="preserve">    842.3</t>
  </si>
  <si>
    <t>134</t>
  </si>
  <si>
    <t xml:space="preserve">      TOTAL Operation (Enter Total of lines 128 thru 133)</t>
  </si>
  <si>
    <t>135</t>
  </si>
  <si>
    <t>136</t>
  </si>
  <si>
    <t xml:space="preserve">    843.1</t>
  </si>
  <si>
    <t>137</t>
  </si>
  <si>
    <t xml:space="preserve">    843.2</t>
  </si>
  <si>
    <t>138</t>
  </si>
  <si>
    <t xml:space="preserve">    843.3</t>
  </si>
  <si>
    <t>Maintenance of Gas Holders</t>
  </si>
  <si>
    <t>139</t>
  </si>
  <si>
    <t xml:space="preserve">    843.4</t>
  </si>
  <si>
    <t>140</t>
  </si>
  <si>
    <t xml:space="preserve">    843.5</t>
  </si>
  <si>
    <t>Maintenance of Liquefaction Equipment</t>
  </si>
  <si>
    <t>141</t>
  </si>
  <si>
    <t xml:space="preserve">    843.6</t>
  </si>
  <si>
    <t>Maintenance of Vaporizing Equipment</t>
  </si>
  <si>
    <t>142</t>
  </si>
  <si>
    <t xml:space="preserve">    843.7</t>
  </si>
  <si>
    <t>143</t>
  </si>
  <si>
    <t xml:space="preserve">    843.8</t>
  </si>
  <si>
    <t>Maintenance of Measuring and Regulating Equipment</t>
  </si>
  <si>
    <t>144</t>
  </si>
  <si>
    <t xml:space="preserve">    843.9</t>
  </si>
  <si>
    <t>145</t>
  </si>
  <si>
    <t xml:space="preserve">      TOTAL Maintenance (Enter Total of lines 136 thru 144)</t>
  </si>
  <si>
    <t>146</t>
  </si>
  <si>
    <t xml:space="preserve">      TOTAL Other Storage Expenses (Enter Total of lines 134 and 145)</t>
  </si>
  <si>
    <t>147</t>
  </si>
  <si>
    <t xml:space="preserve">       C. Liquefied Natural Gas Terminaling and Processing Expenses</t>
  </si>
  <si>
    <t>148</t>
  </si>
  <si>
    <t xml:space="preserve">  Operation </t>
  </si>
  <si>
    <t>149</t>
  </si>
  <si>
    <t xml:space="preserve">    844.1</t>
  </si>
  <si>
    <t>150</t>
  </si>
  <si>
    <t xml:space="preserve">    844.2</t>
  </si>
  <si>
    <t>LNG Processing Terminal Labor and Expenses</t>
  </si>
  <si>
    <t>151</t>
  </si>
  <si>
    <t xml:space="preserve">    844.3</t>
  </si>
  <si>
    <t>Liquefaction Processing Labor and Expenses</t>
  </si>
  <si>
    <t>152</t>
  </si>
  <si>
    <t xml:space="preserve">    844.4</t>
  </si>
  <si>
    <t>Liquefaction Transportation Labor and Expenses</t>
  </si>
  <si>
    <t>153</t>
  </si>
  <si>
    <t xml:space="preserve">    844.5</t>
  </si>
  <si>
    <t>Measuring and Regulating Labor and Expenses</t>
  </si>
  <si>
    <t>154</t>
  </si>
  <si>
    <t xml:space="preserve">    844.6</t>
  </si>
  <si>
    <t>Compressor Station Labor and Expenses</t>
  </si>
  <si>
    <t>155</t>
  </si>
  <si>
    <t xml:space="preserve">    844.7</t>
  </si>
  <si>
    <t>Communication System Expenses</t>
  </si>
  <si>
    <t>156</t>
  </si>
  <si>
    <t xml:space="preserve">    844.8</t>
  </si>
  <si>
    <t>System Control and Load Dispatching</t>
  </si>
  <si>
    <t>157</t>
  </si>
  <si>
    <t xml:space="preserve">    845.1</t>
  </si>
  <si>
    <t>158</t>
  </si>
  <si>
    <t xml:space="preserve">    845.2</t>
  </si>
  <si>
    <t>159</t>
  </si>
  <si>
    <t xml:space="preserve">    845.3</t>
  </si>
  <si>
    <t>160</t>
  </si>
  <si>
    <t xml:space="preserve">    845.4</t>
  </si>
  <si>
    <t>Demurrage Charges</t>
  </si>
  <si>
    <t>161</t>
  </si>
  <si>
    <t xml:space="preserve">    (Less)</t>
  </si>
  <si>
    <t>845.5  Wharfage Receipts-Credit</t>
  </si>
  <si>
    <t>162</t>
  </si>
  <si>
    <t xml:space="preserve">    845.6</t>
  </si>
  <si>
    <t>Processing Liquefied or Vaporized Gas by Others</t>
  </si>
  <si>
    <t>163</t>
  </si>
  <si>
    <t xml:space="preserve">    846.1</t>
  </si>
  <si>
    <t>164</t>
  </si>
  <si>
    <t xml:space="preserve">    846.2</t>
  </si>
  <si>
    <t>165</t>
  </si>
  <si>
    <t xml:space="preserve">      TOTAL Operation (Enter Total of lines 149 thru 164)</t>
  </si>
  <si>
    <t>166</t>
  </si>
  <si>
    <t xml:space="preserve">  Maintenance </t>
  </si>
  <si>
    <t>167</t>
  </si>
  <si>
    <t xml:space="preserve">    847.1</t>
  </si>
  <si>
    <t>168</t>
  </si>
  <si>
    <t xml:space="preserve">    847.2</t>
  </si>
  <si>
    <t>169</t>
  </si>
  <si>
    <t xml:space="preserve">    847.3</t>
  </si>
  <si>
    <t>Maintenance of LNG Processing Terminal Equipment</t>
  </si>
  <si>
    <t>170</t>
  </si>
  <si>
    <t xml:space="preserve">    847.4</t>
  </si>
  <si>
    <t>Maintenance of LNG Transportation Equipment</t>
  </si>
  <si>
    <t>171</t>
  </si>
  <si>
    <t xml:space="preserve">    847.5</t>
  </si>
  <si>
    <t>172</t>
  </si>
  <si>
    <t xml:space="preserve">    847.6</t>
  </si>
  <si>
    <t>173</t>
  </si>
  <si>
    <t xml:space="preserve">    847.7</t>
  </si>
  <si>
    <t>Maintenance of Communication Equipment</t>
  </si>
  <si>
    <t>174</t>
  </si>
  <si>
    <t xml:space="preserve">    847.8</t>
  </si>
  <si>
    <t>175</t>
  </si>
  <si>
    <t xml:space="preserve">      TOTAL Maintenance (Enter Total of lines 167 thru 174)</t>
  </si>
  <si>
    <t>176</t>
  </si>
  <si>
    <t xml:space="preserve">      TOTAL Liquefied Nat Gas Terminaling and Processing Exp (Lines </t>
  </si>
  <si>
    <t xml:space="preserve">       165 &amp; 175)</t>
  </si>
  <si>
    <t>177</t>
  </si>
  <si>
    <t xml:space="preserve">      TOTAL Natural Gas Storage (Enter Total of lines 125, 146, and 176)</t>
  </si>
  <si>
    <t>178</t>
  </si>
  <si>
    <t>3. TRANSMISSION EXPENSES</t>
  </si>
  <si>
    <t>179</t>
  </si>
  <si>
    <t>180</t>
  </si>
  <si>
    <t xml:space="preserve">    850</t>
  </si>
  <si>
    <t>181</t>
  </si>
  <si>
    <t xml:space="preserve">    851</t>
  </si>
  <si>
    <t>182</t>
  </si>
  <si>
    <t xml:space="preserve">    852</t>
  </si>
  <si>
    <t>183</t>
  </si>
  <si>
    <t xml:space="preserve">    853</t>
  </si>
  <si>
    <t>184</t>
  </si>
  <si>
    <t xml:space="preserve">    854</t>
  </si>
  <si>
    <t>Gas for Compressor Station Fuel</t>
  </si>
  <si>
    <t>185</t>
  </si>
  <si>
    <t xml:space="preserve">    855</t>
  </si>
  <si>
    <t>Other Fuel and Power for Compressor Stations</t>
  </si>
  <si>
    <t>186</t>
  </si>
  <si>
    <t xml:space="preserve">    856</t>
  </si>
  <si>
    <t>Mains Expenses</t>
  </si>
  <si>
    <t>187</t>
  </si>
  <si>
    <t xml:space="preserve">    857</t>
  </si>
  <si>
    <t>188</t>
  </si>
  <si>
    <t xml:space="preserve">    858</t>
  </si>
  <si>
    <t>Transmission and Compression of Gas by Others</t>
  </si>
  <si>
    <t>189</t>
  </si>
  <si>
    <t xml:space="preserve">    859</t>
  </si>
  <si>
    <t>190</t>
  </si>
  <si>
    <t xml:space="preserve">    860</t>
  </si>
  <si>
    <t>191</t>
  </si>
  <si>
    <t xml:space="preserve">      TOTAL Operation (Enter Total of lines 180 thru 190)</t>
  </si>
  <si>
    <t>GAS OPERATION AND MAINTENANCE EXPENSE (Continued)</t>
  </si>
  <si>
    <t xml:space="preserve">       3. TRANSMISSION EXPENSES (Continued)</t>
  </si>
  <si>
    <t>192</t>
  </si>
  <si>
    <t>193</t>
  </si>
  <si>
    <t xml:space="preserve">    861</t>
  </si>
  <si>
    <t>194</t>
  </si>
  <si>
    <t xml:space="preserve">    862</t>
  </si>
  <si>
    <t>195</t>
  </si>
  <si>
    <t xml:space="preserve">    863</t>
  </si>
  <si>
    <t>Maintenance of Mains</t>
  </si>
  <si>
    <t>196</t>
  </si>
  <si>
    <t xml:space="preserve">    864</t>
  </si>
  <si>
    <t>197</t>
  </si>
  <si>
    <t xml:space="preserve">    865</t>
  </si>
  <si>
    <t>Maintenance of Measuring and Reg. Station Equipment</t>
  </si>
  <si>
    <t>198</t>
  </si>
  <si>
    <t xml:space="preserve">    866</t>
  </si>
  <si>
    <t>199</t>
  </si>
  <si>
    <t xml:space="preserve">    867</t>
  </si>
  <si>
    <t>200</t>
  </si>
  <si>
    <t xml:space="preserve">      TOTAL Maintenance (Enter Total of lines 193 thru 199)</t>
  </si>
  <si>
    <t>201</t>
  </si>
  <si>
    <t xml:space="preserve">      TOTAL Transmission Expenses (Enter Total of lines 191 and 200)</t>
  </si>
  <si>
    <t>202</t>
  </si>
  <si>
    <t>4. DISTRIBUTION EXPENSES</t>
  </si>
  <si>
    <t>203</t>
  </si>
  <si>
    <t>204</t>
  </si>
  <si>
    <t xml:space="preserve">    870</t>
  </si>
  <si>
    <t>205</t>
  </si>
  <si>
    <t xml:space="preserve">    871</t>
  </si>
  <si>
    <t>Distribution Load Dispatching</t>
  </si>
  <si>
    <t>206</t>
  </si>
  <si>
    <t xml:space="preserve">    872</t>
  </si>
  <si>
    <t>207</t>
  </si>
  <si>
    <t xml:space="preserve">    873</t>
  </si>
  <si>
    <t>208</t>
  </si>
  <si>
    <t xml:space="preserve">    874</t>
  </si>
  <si>
    <t>Mains and Services Expenses</t>
  </si>
  <si>
    <t>209</t>
  </si>
  <si>
    <t xml:space="preserve">    875</t>
  </si>
  <si>
    <t>Measuring and Regulating Station Expenses-General</t>
  </si>
  <si>
    <t>210</t>
  </si>
  <si>
    <t xml:space="preserve">    876</t>
  </si>
  <si>
    <t>Measuring and Regulating Station Expenses-Industrial</t>
  </si>
  <si>
    <t>211</t>
  </si>
  <si>
    <t xml:space="preserve">    877</t>
  </si>
  <si>
    <t>Measuring and Regulating Station Expenses-City Gate Check Station</t>
  </si>
  <si>
    <t>212</t>
  </si>
  <si>
    <t xml:space="preserve">    878</t>
  </si>
  <si>
    <t>Meter and House Regulator Expenses</t>
  </si>
  <si>
    <t>213</t>
  </si>
  <si>
    <t xml:space="preserve">    879</t>
  </si>
  <si>
    <t>Customer Installations Expenses</t>
  </si>
  <si>
    <t>214</t>
  </si>
  <si>
    <t xml:space="preserve">    880</t>
  </si>
  <si>
    <t>215</t>
  </si>
  <si>
    <t xml:space="preserve">    881</t>
  </si>
  <si>
    <t>216</t>
  </si>
  <si>
    <t xml:space="preserve">      TOTAL Operation (Enter Total of lines 204 thru 215)</t>
  </si>
  <si>
    <t>217</t>
  </si>
  <si>
    <t>218</t>
  </si>
  <si>
    <t xml:space="preserve">    885</t>
  </si>
  <si>
    <t>219</t>
  </si>
  <si>
    <t xml:space="preserve">    886</t>
  </si>
  <si>
    <t>220</t>
  </si>
  <si>
    <t xml:space="preserve">    887</t>
  </si>
  <si>
    <t>221</t>
  </si>
  <si>
    <t xml:space="preserve">    888</t>
  </si>
  <si>
    <t>222</t>
  </si>
  <si>
    <t xml:space="preserve">    889</t>
  </si>
  <si>
    <t>Maintenance of Meas. and Reg. Sta. Equip.-General</t>
  </si>
  <si>
    <t>223</t>
  </si>
  <si>
    <t xml:space="preserve">    890</t>
  </si>
  <si>
    <t>Maintenance of Meas. and Reg. Sta. Equip.-Industrial</t>
  </si>
  <si>
    <t>224</t>
  </si>
  <si>
    <t xml:space="preserve">    891</t>
  </si>
  <si>
    <t>Maintenance of Meas. and Reg. Sta. Equip.-City Gate Check Station</t>
  </si>
  <si>
    <t>225</t>
  </si>
  <si>
    <t xml:space="preserve">    892</t>
  </si>
  <si>
    <t>Maintenance of Services</t>
  </si>
  <si>
    <t>226</t>
  </si>
  <si>
    <t xml:space="preserve">    893</t>
  </si>
  <si>
    <t>Maintenance of Meters and House Regulators</t>
  </si>
  <si>
    <t>227</t>
  </si>
  <si>
    <t xml:space="preserve">    894</t>
  </si>
  <si>
    <t>228</t>
  </si>
  <si>
    <t xml:space="preserve">      TOTAL Maintenance (Enter Total of lines 218 thru 227)</t>
  </si>
  <si>
    <t>229</t>
  </si>
  <si>
    <t xml:space="preserve">      TOTAL Distribution Expenses (Enter Total of lines 216 and 228)</t>
  </si>
  <si>
    <t>230</t>
  </si>
  <si>
    <t>5. CUSTOMER ACCOUNTS EXPENSES</t>
  </si>
  <si>
    <t>231</t>
  </si>
  <si>
    <t>232</t>
  </si>
  <si>
    <t xml:space="preserve">    901</t>
  </si>
  <si>
    <t>Supervision</t>
  </si>
  <si>
    <t>233</t>
  </si>
  <si>
    <t xml:space="preserve">    902</t>
  </si>
  <si>
    <t>Meter Reading Expenses</t>
  </si>
  <si>
    <t>234</t>
  </si>
  <si>
    <t xml:space="preserve">    903</t>
  </si>
  <si>
    <t>Customer Records and Collection Expenses</t>
  </si>
  <si>
    <t>235</t>
  </si>
  <si>
    <t xml:space="preserve">    904</t>
  </si>
  <si>
    <t>Uncollectible Accounts</t>
  </si>
  <si>
    <t>236</t>
  </si>
  <si>
    <t xml:space="preserve">    905</t>
  </si>
  <si>
    <t>Miscellaneous Customer Accounts Expenses</t>
  </si>
  <si>
    <t>237</t>
  </si>
  <si>
    <t xml:space="preserve">      TOTAL Customer Accounts Expenses (Enter Total of lines 232 </t>
  </si>
  <si>
    <t xml:space="preserve">        thru 236)</t>
  </si>
  <si>
    <t>238</t>
  </si>
  <si>
    <t xml:space="preserve">  6.  CUSTOMER SERVICE AND INFORMATIONAL EXPENSES</t>
  </si>
  <si>
    <t>239</t>
  </si>
  <si>
    <t>240</t>
  </si>
  <si>
    <t xml:space="preserve">    907</t>
  </si>
  <si>
    <t>241</t>
  </si>
  <si>
    <t xml:space="preserve">    908</t>
  </si>
  <si>
    <t>Customer Assistance Expenses</t>
  </si>
  <si>
    <t>242</t>
  </si>
  <si>
    <t xml:space="preserve">    909</t>
  </si>
  <si>
    <t>Informational and Instructional Expenses</t>
  </si>
  <si>
    <t>243</t>
  </si>
  <si>
    <t xml:space="preserve">    910</t>
  </si>
  <si>
    <t>Miscellaneous Customer Service and Informational Expenses</t>
  </si>
  <si>
    <t>244</t>
  </si>
  <si>
    <t xml:space="preserve">      TOTAL Customer Service and Information Expenses (Lines 240 </t>
  </si>
  <si>
    <t xml:space="preserve">       thru 243)</t>
  </si>
  <si>
    <t>245</t>
  </si>
  <si>
    <t>7. SALES EXPENSES</t>
  </si>
  <si>
    <t>246</t>
  </si>
  <si>
    <t>247</t>
  </si>
  <si>
    <t xml:space="preserve">    911</t>
  </si>
  <si>
    <t>248</t>
  </si>
  <si>
    <t xml:space="preserve">    912</t>
  </si>
  <si>
    <t>Demonstration and Selling Expenses</t>
  </si>
  <si>
    <t>249</t>
  </si>
  <si>
    <t xml:space="preserve">    913</t>
  </si>
  <si>
    <t>Advertising Expenses</t>
  </si>
  <si>
    <t>250</t>
  </si>
  <si>
    <t xml:space="preserve">    916</t>
  </si>
  <si>
    <t>Miscellaneous Sales Expenses</t>
  </si>
  <si>
    <t>251</t>
  </si>
  <si>
    <t xml:space="preserve">      TOTAL Sales Expenses (Enter Total of lines 247 thru 250)</t>
  </si>
  <si>
    <t>252</t>
  </si>
  <si>
    <t xml:space="preserve">     8.  ADMINISTRATIVE AND GENERAL EXPENSES</t>
  </si>
  <si>
    <t>253</t>
  </si>
  <si>
    <t>254</t>
  </si>
  <si>
    <t xml:space="preserve">    920</t>
  </si>
  <si>
    <t>Administrative and General Salaries</t>
  </si>
  <si>
    <t>255</t>
  </si>
  <si>
    <t xml:space="preserve">    921</t>
  </si>
  <si>
    <t>Office Supplies and Expenses</t>
  </si>
  <si>
    <t>256</t>
  </si>
  <si>
    <t>(922) Administrative Expenses Transferred-Cr.</t>
  </si>
  <si>
    <t>257</t>
  </si>
  <si>
    <t xml:space="preserve">    923</t>
  </si>
  <si>
    <t>Outside Services Employed</t>
  </si>
  <si>
    <t>258</t>
  </si>
  <si>
    <t xml:space="preserve">    924</t>
  </si>
  <si>
    <t>Property Insurance</t>
  </si>
  <si>
    <t>259</t>
  </si>
  <si>
    <t xml:space="preserve">    925</t>
  </si>
  <si>
    <t>Injuries and Damages</t>
  </si>
  <si>
    <t>260</t>
  </si>
  <si>
    <t xml:space="preserve">    926</t>
  </si>
  <si>
    <t>Employee Pensions and Benefits</t>
  </si>
  <si>
    <t>261</t>
  </si>
  <si>
    <t xml:space="preserve">    927</t>
  </si>
  <si>
    <t>Franchise Requirements</t>
  </si>
  <si>
    <t>262</t>
  </si>
  <si>
    <t xml:space="preserve">    928</t>
  </si>
  <si>
    <t>Regulatory Commission Expenses</t>
  </si>
  <si>
    <t>263</t>
  </si>
  <si>
    <t>(929) Duplicate Charges-Cr.</t>
  </si>
  <si>
    <t>264</t>
  </si>
  <si>
    <t xml:space="preserve">    930.1</t>
  </si>
  <si>
    <t>General Advertising Expenses</t>
  </si>
  <si>
    <t>265</t>
  </si>
  <si>
    <t xml:space="preserve">    930.2</t>
  </si>
  <si>
    <t>Miscellaneous General Expenses</t>
  </si>
  <si>
    <t>266</t>
  </si>
  <si>
    <t xml:space="preserve">    931</t>
  </si>
  <si>
    <t>267</t>
  </si>
  <si>
    <t xml:space="preserve">      TOTAL Operation (Enter Total of lines 254 thru 266)</t>
  </si>
  <si>
    <t>268</t>
  </si>
  <si>
    <t>269</t>
  </si>
  <si>
    <t xml:space="preserve">    935</t>
  </si>
  <si>
    <t>Maintenance of General Plant</t>
  </si>
  <si>
    <t>270</t>
  </si>
  <si>
    <t xml:space="preserve">      TOTAL Administrative and General Exp (Total of lines 267 and 269)</t>
  </si>
  <si>
    <t>271</t>
  </si>
  <si>
    <t xml:space="preserve">      TOTAL Gas O. and M. Exp (Lines 97, 177, 201, 229, 237, 244,</t>
  </si>
  <si>
    <t xml:space="preserve">       251, and 270)</t>
  </si>
  <si>
    <t>NUMBER OF GAS DEPARTMENT EMPLOYEES</t>
  </si>
  <si>
    <t>3.  The number of employees assignable to the gas</t>
  </si>
  <si>
    <t>REGULATORY COMMISSION EXPENSES</t>
  </si>
  <si>
    <t>1.  Report particulars (details) of regulatory commission expenses</t>
  </si>
  <si>
    <t xml:space="preserve">2.  In columns (b) and (c), indicate whether the expenses were </t>
  </si>
  <si>
    <t>incurred during the current year (or incurred in previous years, if</t>
  </si>
  <si>
    <t>assessed by a regulatory body or were otherwise incurred by</t>
  </si>
  <si>
    <t>being amortized) relating to cases before a regulatory body or cases</t>
  </si>
  <si>
    <t>the utility.</t>
  </si>
  <si>
    <t xml:space="preserve">in which such a body was a party. </t>
  </si>
  <si>
    <t>Assessed</t>
  </si>
  <si>
    <t>Description</t>
  </si>
  <si>
    <t>by</t>
  </si>
  <si>
    <t>Expenses</t>
  </si>
  <si>
    <t>In Account 186</t>
  </si>
  <si>
    <t>(Furnish name of regulatory commission and</t>
  </si>
  <si>
    <t>Regulatory</t>
  </si>
  <si>
    <t>at Beginning</t>
  </si>
  <si>
    <t>the docket or case number, and a description</t>
  </si>
  <si>
    <t>Commission</t>
  </si>
  <si>
    <t>Utility</t>
  </si>
  <si>
    <t>to Date</t>
  </si>
  <si>
    <t>of the case.)</t>
  </si>
  <si>
    <t>3.  Show in column (k) any expenses incurred in prior years which</t>
  </si>
  <si>
    <t>5.  List in column (f), (g), and (h) expenses incurred during year</t>
  </si>
  <si>
    <t>are being amortized.  List in column (a) the period of amortization.</t>
  </si>
  <si>
    <t>which were charged currently to income, plant or other accounts.</t>
  </si>
  <si>
    <t xml:space="preserve">4.  The totals of columns (e), (I), (k), and (l) must agree with the </t>
  </si>
  <si>
    <t>6.  Minor items (less than $25,000) may be grouped.</t>
  </si>
  <si>
    <t>Expenses Incurred During Year</t>
  </si>
  <si>
    <t>Deferred</t>
  </si>
  <si>
    <t xml:space="preserve">            Charged Currently To</t>
  </si>
  <si>
    <t xml:space="preserve">Deferred </t>
  </si>
  <si>
    <t xml:space="preserve">at End </t>
  </si>
  <si>
    <t>to</t>
  </si>
  <si>
    <t>Department</t>
  </si>
  <si>
    <t>Account No.</t>
  </si>
  <si>
    <t>Account 186</t>
  </si>
  <si>
    <t>(I)</t>
  </si>
  <si>
    <t>CHARGES FOR OUTSIDE PROFESSIONAL AND OTHER CONSULTATIVE SERVICES</t>
  </si>
  <si>
    <t>1.  Report the information specified below for all charges made during the</t>
  </si>
  <si>
    <t>services as an employee or for payments made for medical and related</t>
  </si>
  <si>
    <t>year included in any account (including plant accounts) for outside</t>
  </si>
  <si>
    <t xml:space="preserve">consultative and other professional services.  These services include </t>
  </si>
  <si>
    <t>legislative services, except those which should be reported in Account</t>
  </si>
  <si>
    <t>rate, management, construction, engineering, research, financial, legal,</t>
  </si>
  <si>
    <t>426.4, Expenditures for Certain Civic, Political and Related Activities.</t>
  </si>
  <si>
    <t>valuation, accounting, purchasing, advertising, labor relations and public</t>
  </si>
  <si>
    <t xml:space="preserve">  (a) Name of person or organization rendering service.</t>
  </si>
  <si>
    <t>relations, rendered for the respondent under written or oral arrangement,</t>
  </si>
  <si>
    <t xml:space="preserve">  (b) Total charges for the year.</t>
  </si>
  <si>
    <t>for which aggregate payments were made during the year to any corpor-</t>
  </si>
  <si>
    <t>ation, partnership, organization of any kind, or individual (other than for</t>
  </si>
  <si>
    <t>2.  Designate associated companies with an asterisk in column (b).</t>
  </si>
  <si>
    <t>*</t>
  </si>
  <si>
    <t>(in dollars)</t>
  </si>
  <si>
    <t>GAS ACCOUNTS - NATURAL GAS</t>
  </si>
  <si>
    <t>1.  The purpose of this schedule is to account for the quantity of natural gas received</t>
  </si>
  <si>
    <t>state of the reporting pipeline, and (3) the gathering line</t>
  </si>
  <si>
    <t>and delivered by the respondent.</t>
  </si>
  <si>
    <t>quantities that were not destined for interstate market</t>
  </si>
  <si>
    <t xml:space="preserve">2.  Natural gas means either natural gas unmixed or any mixture of natural and </t>
  </si>
  <si>
    <t>or that were not transported through any interstate</t>
  </si>
  <si>
    <t>manufactured gas.</t>
  </si>
  <si>
    <t>portion of the reporting pipeline.</t>
  </si>
  <si>
    <t>3.  Enter in column (c) the Dth as reported in the schedules indicated for the items of</t>
  </si>
  <si>
    <t>7.  Also indicate in a footnote (1) the system supply</t>
  </si>
  <si>
    <t>receipts and deliveries.</t>
  </si>
  <si>
    <t>quantities of gas that are stored by the reporting pipeline,</t>
  </si>
  <si>
    <t>4.  Indicate in a footnote the quantities of bundled sales and transportation gas and</t>
  </si>
  <si>
    <t>during the reporting year and also reported as sales,</t>
  </si>
  <si>
    <t>transportation and compression volumes by the reporting</t>
  </si>
  <si>
    <t>5.  If the respondent operates two or more systems which are not interconnected, submit</t>
  </si>
  <si>
    <t>pipeline during the same reporting year which the report-</t>
  </si>
  <si>
    <t>separate pages for this purpose.  Use copies of this page as necessary.</t>
  </si>
  <si>
    <t xml:space="preserve">ing pipeline intends to sell or transport in a future </t>
  </si>
  <si>
    <t>6.  Also indicate by footnote the quantities of gas not subject to Commission regulation</t>
  </si>
  <si>
    <t>reporting year, and (3) contract storage quantities.</t>
  </si>
  <si>
    <t>which did not incur FERC regulatory costs by showing (1) the local distribution volumes</t>
  </si>
  <si>
    <t>8.  Also indicate the volumes of pipeline production field</t>
  </si>
  <si>
    <t>another jurisdictional pipeline delivered to the local distribution company portion of the</t>
  </si>
  <si>
    <t>sales included in both the company's total sales figures</t>
  </si>
  <si>
    <t>reporting pipeline (2) the quantities that the reporting pipeline transported or sold through</t>
  </si>
  <si>
    <t xml:space="preserve">and total transportation figure.  </t>
  </si>
  <si>
    <t>its local distribution facilities or intrastate facilities and which the reporting pipeline received</t>
  </si>
  <si>
    <t>received through gathering facilities or intrastate facilities, but not through any of the inter-</t>
  </si>
  <si>
    <t>Name of System</t>
  </si>
  <si>
    <t>Ref</t>
  </si>
  <si>
    <t xml:space="preserve">Page </t>
  </si>
  <si>
    <t>Amount of Dth</t>
  </si>
  <si>
    <t>GAS RECEIVED</t>
  </si>
  <si>
    <t>Gas Purchases (Accounts 800-805)</t>
  </si>
  <si>
    <t>Gas of Others Received for Gathering (Account 489.1)</t>
  </si>
  <si>
    <t>Gas of Others Received for Transmission (Account 489.2)</t>
  </si>
  <si>
    <t>Gas of Others Received for Distribution (Account 489.3)</t>
  </si>
  <si>
    <t>Gas of Others Received for Contract Storage (Account 489.4)</t>
  </si>
  <si>
    <t>Exchanged Gas Received from Others (Account 806)</t>
  </si>
  <si>
    <t>Gas Received as Imbalances (Account 806)</t>
  </si>
  <si>
    <t>Receipts of Respondent's Gas Transported by Others (Account 858)</t>
  </si>
  <si>
    <t>Other Gas Withdrawn from Storage (Explain)</t>
  </si>
  <si>
    <t>Gas Received from Shippers as Compressor Station Fuel</t>
  </si>
  <si>
    <t>Gas Received from Shippers as Lost and Unaccounted for</t>
  </si>
  <si>
    <t>Other Receipts (Specify)</t>
  </si>
  <si>
    <t xml:space="preserve">       Total Receipts (Total of lines 3 thru 14)</t>
  </si>
  <si>
    <t>GAS DELIVERED</t>
  </si>
  <si>
    <t>Gas Sales (Accounts 480-484)</t>
  </si>
  <si>
    <t>Deliveries of Gas Gathered for Others (Account 489.1)</t>
  </si>
  <si>
    <t>Deliveries of Gas Transported for Others (Account 489.2)</t>
  </si>
  <si>
    <t>Deliveries of Gas Distributed for Others (Account 489.3)</t>
  </si>
  <si>
    <t>Deliveries of Contract Storage Gas (Account 489.4)</t>
  </si>
  <si>
    <t>Exchange Gas Delivered to Others (Account 806)</t>
  </si>
  <si>
    <t>Exchange Gas Delivered as Imbalances (Account 806)</t>
  </si>
  <si>
    <t>Deliveries of Gas to Others for Transportation (Account 858)</t>
  </si>
  <si>
    <t>Other Gas Delivered to Storage (Explain)</t>
  </si>
  <si>
    <t>Gas Used for Compressor Station Fuel</t>
  </si>
  <si>
    <t>Other Deliveries (Specify)</t>
  </si>
  <si>
    <t xml:space="preserve">             Total Deliveries (Total of lines 17 thru 27)</t>
  </si>
  <si>
    <t>GAS UNACCOUNTED FOR</t>
  </si>
  <si>
    <t>Production System Losses</t>
  </si>
  <si>
    <t>Gathering System Losses</t>
  </si>
  <si>
    <t>Transmission System Losses</t>
  </si>
  <si>
    <t>Distribution System Losses</t>
  </si>
  <si>
    <t>Storage System Losses</t>
  </si>
  <si>
    <t>Other Losses (Specify)</t>
  </si>
  <si>
    <t xml:space="preserve">              Total Unaccounted For (Total of Lines 30 thru 35)</t>
  </si>
  <si>
    <t xml:space="preserve">              Total Deliveries &amp; Unaccounted For (Total of lines 28 and 36)</t>
  </si>
  <si>
    <t>Political Activities, Institutional Advertising, Promotional Advertising and Promotional Allowances</t>
  </si>
  <si>
    <t>Summary of Affiliated Transactions</t>
  </si>
  <si>
    <t>LIQUEFIED PETROLEUM GAS OPERATIONS</t>
  </si>
  <si>
    <t>1.  Report the information called for below concerning plants which</t>
  </si>
  <si>
    <t>which is only an adjunct of a manufactured gas plant, may include or</t>
  </si>
  <si>
    <t>produce gas from liquefied gas (LPG).</t>
  </si>
  <si>
    <t>exclude (as appropriate) the plant cost and expenses of any plant</t>
  </si>
  <si>
    <t xml:space="preserve">used jointly with the manufactured plant facilities on the basis of </t>
  </si>
  <si>
    <t>predominant use.  Indicate in a footnote how the plant cost and expense</t>
  </si>
  <si>
    <t xml:space="preserve">2.  For columns (b) and (c), the plant cost and operation and </t>
  </si>
  <si>
    <t>for the liquefied petroleum plant described above are reported.</t>
  </si>
  <si>
    <t>maintenance expenses of any liquefied petroleum gas installation</t>
  </si>
  <si>
    <t>Cost of</t>
  </si>
  <si>
    <t>Plant</t>
  </si>
  <si>
    <t>Identification of Plant and Year Installed</t>
  </si>
  <si>
    <t>(Land, struc,</t>
  </si>
  <si>
    <t>Operation</t>
  </si>
  <si>
    <t>equip.)</t>
  </si>
  <si>
    <t>Maintenance,</t>
  </si>
  <si>
    <t>LPG</t>
  </si>
  <si>
    <t xml:space="preserve">                      LIQUEFIED PETROLEUM GAS OPERATIONS (continued)</t>
  </si>
  <si>
    <t>3. (continued)  Designate any plant held under a title other than full</t>
  </si>
  <si>
    <t xml:space="preserve">5.  If any plant was not operated during the past year, give </t>
  </si>
  <si>
    <t>ownership and in a footnote state name of owner or co-owner, nature</t>
  </si>
  <si>
    <t xml:space="preserve">details in a footnote, and state whether the book cost of  </t>
  </si>
  <si>
    <t>of respondent's title and percent ownership if jointly owned.</t>
  </si>
  <si>
    <t xml:space="preserve">plant or any portion thereof, has been retired in the books </t>
  </si>
  <si>
    <t>4.  For column (g) report the Mcf that is mixed with natural gas or which</t>
  </si>
  <si>
    <t xml:space="preserve">of account or what disposition of the plant and its book cost </t>
  </si>
  <si>
    <t>is substituted for deliveries normally made from natural gas.  Natural gas</t>
  </si>
  <si>
    <t>is contemplated.</t>
  </si>
  <si>
    <t xml:space="preserve">means either natural gas unmixed or any mixture of natural and </t>
  </si>
  <si>
    <t xml:space="preserve">6.  Report pressue base of gas at 14.73 psia at 60 F.  </t>
  </si>
  <si>
    <t>manufactured gas or mixture of natural gas and gasified LPG.</t>
  </si>
  <si>
    <t>Indicate the Btu content in a footnote.</t>
  </si>
  <si>
    <t>MMBTU</t>
  </si>
  <si>
    <t>Gallons of</t>
  </si>
  <si>
    <t>LPG Used</t>
  </si>
  <si>
    <t>Gallons</t>
  </si>
  <si>
    <t>1.  Report below auxiliary facilities of the respondent for meeting seasonal</t>
  </si>
  <si>
    <t>daily delivery capacities.</t>
  </si>
  <si>
    <t>peak demands on the respondent's system, such as underground storage</t>
  </si>
  <si>
    <t>3.  For column (d), include or exclude (as appropriate) the</t>
  </si>
  <si>
    <t>projects, liquefied petroleum gas installations, gas liquefaction plant,</t>
  </si>
  <si>
    <t>cost of any plant used jointly with another facility on the</t>
  </si>
  <si>
    <t>oil gas sets, etc.</t>
  </si>
  <si>
    <t>basis of predominant use, unless the auxiliary peaking</t>
  </si>
  <si>
    <t>2.  For column (c), for underground storage projects, report the delivery</t>
  </si>
  <si>
    <t>facility is a separate plant as contemplated by general</t>
  </si>
  <si>
    <t>capacity on February 1 of the heating season overlapping the year-end</t>
  </si>
  <si>
    <t>instruction 12 of the Uniform System of Accounts.</t>
  </si>
  <si>
    <t>for which this report is submitted.  For other facilities, report the maximum</t>
  </si>
  <si>
    <t>Maximum Daily</t>
  </si>
  <si>
    <t>Delivery Capacity</t>
  </si>
  <si>
    <t>of Facility,</t>
  </si>
  <si>
    <t xml:space="preserve">Cost of </t>
  </si>
  <si>
    <t>Location of</t>
  </si>
  <si>
    <t>Facility</t>
  </si>
  <si>
    <t>14.73 psia at 60</t>
  </si>
  <si>
    <t>GAS PURCHASES (Accounts 800, 800.1, 801, 802, 803, 804, 804.1, 805, 805.1)</t>
  </si>
  <si>
    <t>1.  Provide totals for the following accounts:</t>
  </si>
  <si>
    <t>The totals shown in columns (b) and (c) should agree with the books</t>
  </si>
  <si>
    <t>of account.  Reconcile any differences in a footnote.</t>
  </si>
  <si>
    <t>Natural Gas Well Head Purchases,</t>
  </si>
  <si>
    <t>2.  State in column (b) the volume of purchased gas as finally</t>
  </si>
  <si>
    <t xml:space="preserve">  Intracompany Transfers</t>
  </si>
  <si>
    <t>measured for the purpose of determining the amount payable for the</t>
  </si>
  <si>
    <t>gas.  Include current year receipts of makeup gas that was paid for</t>
  </si>
  <si>
    <t>Natural Gas Gasoline Plant Outlet Purchases</t>
  </si>
  <si>
    <t>in previous years.</t>
  </si>
  <si>
    <t xml:space="preserve">3.  State in column (c) the dollar amount (omit cents) paid and </t>
  </si>
  <si>
    <t>previously paid for the volume of gas shown in column (b).</t>
  </si>
  <si>
    <t>hundredth of a cent.  (Average means column (c) divided by column</t>
  </si>
  <si>
    <t>Purchase Gas Cost Adjustments</t>
  </si>
  <si>
    <t>(b) multiplied by 100.)</t>
  </si>
  <si>
    <t>Cost of Gas</t>
  </si>
  <si>
    <t>Account Title</t>
  </si>
  <si>
    <t>(14.73 psia at 60F)</t>
  </si>
  <si>
    <t>(To nearest .01 of a cent)</t>
  </si>
  <si>
    <t>800 - Natural Gas Well Head Purchases</t>
  </si>
  <si>
    <t xml:space="preserve">800.1 - Natural Gas Well Head Purchases, </t>
  </si>
  <si>
    <t>801 - Natural Gas Field Line Purchases</t>
  </si>
  <si>
    <t>802 - Natural Gas Gasoline Plant Outlet Purchases</t>
  </si>
  <si>
    <t>803 - Natural Gas Transmission Line Purchases</t>
  </si>
  <si>
    <t>804 - Natural Gas City Gate Purchases</t>
  </si>
  <si>
    <t>804.1 - Liquefied Natural Gas Purchases</t>
  </si>
  <si>
    <t>805 - Other Gas Purchases</t>
  </si>
  <si>
    <t>805.1 - Purchase Gas Cost Adjustments</t>
  </si>
  <si>
    <t>Notes to Gas Purchases</t>
  </si>
  <si>
    <t>STATE OF NEW HAMPSHIRE</t>
  </si>
  <si>
    <t>(2)     Revised</t>
  </si>
  <si>
    <t xml:space="preserve">   (1)   Original</t>
  </si>
  <si>
    <t>(1)     Original</t>
  </si>
  <si>
    <t xml:space="preserve"> December 31, 20xx</t>
  </si>
  <si>
    <t xml:space="preserve"> Dec. 31, 20xx</t>
  </si>
  <si>
    <t xml:space="preserve">   December 31, 20xx</t>
  </si>
  <si>
    <t>December 31, 20xx</t>
  </si>
  <si>
    <t>Increase or</t>
  </si>
  <si>
    <t>(decrease)</t>
  </si>
  <si>
    <t>(1)      Original</t>
  </si>
  <si>
    <t>Long-Term Portion of Derivative Assets (175)</t>
  </si>
  <si>
    <t>Long-Term Portion of Derviative Assets - Hedges (176)</t>
  </si>
  <si>
    <t>(Less) Long-Term Portion of Derivative Instruments Assets (175)</t>
  </si>
  <si>
    <t>Derivative Instrument Assets (175)</t>
  </si>
  <si>
    <t>Derivative Instrument Assets - Hedges (176)</t>
  </si>
  <si>
    <t>(Less) Long-Term Portion of Derivative Instruments Assets - Hedges (176)</t>
  </si>
  <si>
    <t>(Less) Current Portion of Long-Term Debt</t>
  </si>
  <si>
    <t>TOTAL Long-Term Debt (Enter Total of lines 16 thru 22)</t>
  </si>
  <si>
    <t>Donations (426.1)</t>
  </si>
  <si>
    <t>Life Insurance (426.2)</t>
  </si>
  <si>
    <t>Penalties (426.3)</t>
  </si>
  <si>
    <t>Expenditures for Certain Civic, Political and Related Activities (426.4)</t>
  </si>
  <si>
    <t>Other Deductions (426.5)</t>
  </si>
  <si>
    <t>TOTAL Other Income Deductions (Total of lines 41 thru 47)</t>
  </si>
  <si>
    <t>TOTAL Taxes on Other Inc. and Ded. (Total of 50 thru 56)</t>
  </si>
  <si>
    <t>Net Other Income and Deductions (Enter Total of lines 39,48,57)</t>
  </si>
  <si>
    <t>Income Before Extraordinary Items (Enter Total of lines 25, 58, and 68)</t>
  </si>
  <si>
    <t xml:space="preserve">Net Income (Enter Total of lines 69 and 75)         </t>
  </si>
  <si>
    <t>Net Extraordinary Items (Enter Total of line 71 less line 72)</t>
  </si>
  <si>
    <t>Extraordinary Items After Taxes (Enter Total of line 73 less line 74)</t>
  </si>
  <si>
    <t>NHPUC Page 16</t>
  </si>
  <si>
    <t>20xx</t>
  </si>
  <si>
    <t>20xx-1</t>
  </si>
  <si>
    <t>20xx-2</t>
  </si>
  <si>
    <t>20xx-3</t>
  </si>
  <si>
    <t>(2)       Revised</t>
  </si>
  <si>
    <t>NHPUC Page 20</t>
  </si>
  <si>
    <t>NHPUC Page 21</t>
  </si>
  <si>
    <t>(1)       Original</t>
  </si>
  <si>
    <t>COG Revenues</t>
  </si>
  <si>
    <t>Other Revenues (LDAC)</t>
  </si>
  <si>
    <t>NHPUC Page 49</t>
  </si>
  <si>
    <t>Report of Affiliate Transactions - Past Year</t>
  </si>
  <si>
    <t>Provide affiliate name and description of the service(s) provided.</t>
  </si>
  <si>
    <t>(1)  Original</t>
  </si>
  <si>
    <t>(2)  Revised</t>
  </si>
  <si>
    <t>Rate Designation</t>
  </si>
  <si>
    <t>Residential Heating</t>
  </si>
  <si>
    <t>Residential Non-Heating</t>
  </si>
  <si>
    <t>Residential Heating Low Income</t>
  </si>
  <si>
    <t>Residential Non-Heating Low Income</t>
  </si>
  <si>
    <t>C&amp;I Low Annual Use, High Peak Period Use</t>
  </si>
  <si>
    <t>C&amp;I Medium Annual Use, High Peak Period Use</t>
  </si>
  <si>
    <t>C&amp;I High Annual Use, High Peak Period Use</t>
  </si>
  <si>
    <t>C&amp;I Low Annual Use, Low Peak Period Use</t>
  </si>
  <si>
    <t>C&amp;I Medium Annual Use, Low Peak Period Use</t>
  </si>
  <si>
    <t>C&amp;I High Annual Use, Low Peak Period Use</t>
  </si>
  <si>
    <t>Total Commercial and Industrial Sales Service</t>
  </si>
  <si>
    <t>Other Revenue (LDAC)</t>
  </si>
  <si>
    <t>Total Residential Heating - Combined</t>
  </si>
  <si>
    <t>Total C&amp;I Sales Service - Combined</t>
  </si>
  <si>
    <t>Total C&amp;I Transportation Service - Combined</t>
  </si>
  <si>
    <t>Therms</t>
  </si>
  <si>
    <t>Number of Customers</t>
  </si>
  <si>
    <t>Therm Use per Customer</t>
  </si>
  <si>
    <t>Revenue per Therm Units Sold</t>
  </si>
  <si>
    <t>Total Residential Non-Heating - Combined</t>
  </si>
  <si>
    <t>C&amp;I Special Contract Sales Service</t>
  </si>
  <si>
    <t>Total C&amp;I Special Contract Sales Service</t>
  </si>
  <si>
    <t>C&amp;I Special Contract Firm Transportation Service</t>
  </si>
  <si>
    <t>Total C&amp;I Special Contract FT Service</t>
  </si>
  <si>
    <t>C&amp;I Special Contract Interrruptible Transportation Service</t>
  </si>
  <si>
    <t>Total C&amp;I Special Contract IT Service</t>
  </si>
  <si>
    <t>Number of Customers in Previous Year</t>
  </si>
  <si>
    <t>Propane</t>
  </si>
  <si>
    <t xml:space="preserve">                      Liquified Natural Gas (LNG) PEAKING FACILITIES</t>
  </si>
  <si>
    <t xml:space="preserve">MMBtu at </t>
  </si>
  <si>
    <t xml:space="preserve">Number of Days </t>
  </si>
  <si>
    <t>Peakshaving</t>
  </si>
  <si>
    <t xml:space="preserve">Sendout </t>
  </si>
  <si>
    <t>Volumes</t>
  </si>
  <si>
    <t>MMBtu Units</t>
  </si>
  <si>
    <t>Peak Day</t>
  </si>
  <si>
    <t>Annual</t>
  </si>
  <si>
    <t>Sendout</t>
  </si>
  <si>
    <t>Propane MMBtu</t>
  </si>
  <si>
    <t>Storage Capacity</t>
  </si>
  <si>
    <t>Expense</t>
  </si>
  <si>
    <t>Operations</t>
  </si>
  <si>
    <t xml:space="preserve">Operations &amp; </t>
  </si>
  <si>
    <t>LPG Facility</t>
  </si>
  <si>
    <t xml:space="preserve">Number of </t>
  </si>
  <si>
    <t>Days of</t>
  </si>
  <si>
    <t>LNG Facility</t>
  </si>
  <si>
    <t>Gas Purchased - Dth</t>
  </si>
  <si>
    <t>Average Cost per Dth</t>
  </si>
  <si>
    <t>Table 50</t>
  </si>
  <si>
    <t>Summary of Gas Plant Operations</t>
  </si>
  <si>
    <t>Month</t>
  </si>
  <si>
    <t>January</t>
  </si>
  <si>
    <t>February</t>
  </si>
  <si>
    <t>March</t>
  </si>
  <si>
    <t>April</t>
  </si>
  <si>
    <t>May</t>
  </si>
  <si>
    <t>June</t>
  </si>
  <si>
    <t>July</t>
  </si>
  <si>
    <t>August</t>
  </si>
  <si>
    <t>September</t>
  </si>
  <si>
    <t>October</t>
  </si>
  <si>
    <t>November</t>
  </si>
  <si>
    <t>December</t>
  </si>
  <si>
    <t xml:space="preserve"> Interstate Pipeline Compressor Fuel Retention Amount of Company Purchased and Storage Withdrawn Volumes</t>
  </si>
  <si>
    <t>I.</t>
  </si>
  <si>
    <t>Volumes Purchased and Shipped by Company on Interstate Pipelines</t>
  </si>
  <si>
    <t>Volumes Purchased and Delivered for Company on Interstate Pipelines</t>
  </si>
  <si>
    <t>Volumes Injected Into Contracted Underground Storage Capacity</t>
  </si>
  <si>
    <t>Volumes Withdrawn from Contracted Underground Storage Capacity</t>
  </si>
  <si>
    <t xml:space="preserve">Competitive Natural Gas Supplier  Volumes Received at City Gates for Unbundled Customers  </t>
  </si>
  <si>
    <t>Natural Gas Volumes Transported by Company and Others Through Interstate Pipelines, Received by Company and Retained by Pipelines as Fuel Retention</t>
  </si>
  <si>
    <t>II.</t>
  </si>
  <si>
    <t xml:space="preserve">On-Site Peakshaving Gas Volumes </t>
  </si>
  <si>
    <t>- Dth</t>
  </si>
  <si>
    <t>+ Dth</t>
  </si>
  <si>
    <t xml:space="preserve">Total Delivered Pipeline Natural Gas Volumes to City Gates </t>
  </si>
  <si>
    <t>LNG Volume Used</t>
  </si>
  <si>
    <t>LNG Volume on Hand at End of Month</t>
  </si>
  <si>
    <t>LNG Volume Received</t>
  </si>
  <si>
    <t>LPG Volume Used</t>
  </si>
  <si>
    <t>LPG Volume Received</t>
  </si>
  <si>
    <t>LPG Volume on Hand at End of Month</t>
  </si>
  <si>
    <t>Total LNG and LPG Volumes used</t>
  </si>
  <si>
    <t>+ MMBtu</t>
  </si>
  <si>
    <t>Total On-Site Peakshaving</t>
  </si>
  <si>
    <t>Total Natural Gas</t>
  </si>
  <si>
    <t>III.</t>
  </si>
  <si>
    <t>Total Sales Customer Demand</t>
  </si>
  <si>
    <t>Total Unbundled Transportation Customer Demand</t>
  </si>
  <si>
    <t>Total Volumes Used by Company</t>
  </si>
  <si>
    <t>Total Unaccounted For Volumes</t>
  </si>
  <si>
    <t>Total Unbilled Volumes</t>
  </si>
  <si>
    <t>Total Distribution Sendout Volumes</t>
  </si>
  <si>
    <t>+/- Dth</t>
  </si>
  <si>
    <t>Total Distribution Pipeline Natural Gas, LNG and LPG Gas Available</t>
  </si>
  <si>
    <t>Total Pipeline Supply Over/(Under) Delivery Cashout Imbalance</t>
  </si>
  <si>
    <t>Total Annual Volume</t>
  </si>
  <si>
    <t>Percent of Sendout</t>
  </si>
  <si>
    <t>New Hampshire Commission Jurisdiction</t>
  </si>
  <si>
    <t>OTHER REGULATORY LIABILITIES (Account 254)</t>
  </si>
  <si>
    <t>Annual Demand-Supply Summary</t>
  </si>
  <si>
    <t xml:space="preserve"> New Hampshire</t>
  </si>
  <si>
    <t>New Hampshire</t>
  </si>
  <si>
    <t>Company Managed Assigned Therms</t>
  </si>
  <si>
    <t>Slice of System Assigned Therms</t>
  </si>
  <si>
    <t>CAPACITY EXEMPT TRANSPORTATION</t>
  </si>
  <si>
    <t>CAPACITY ASSIGNED TRANSPORTATION</t>
  </si>
  <si>
    <t>Total Therms</t>
  </si>
  <si>
    <t>GAS SERVICE TARIFFS - CAPACITY ASSIGNED TRANSPORTATION CUSTOMER CLASSES</t>
  </si>
  <si>
    <t>GAS SERVICE TARIFFS - CAPACITY EXEMPT TRANSPORTATION CUSTOMER CLASSES</t>
  </si>
  <si>
    <t>Peak Month Therms</t>
  </si>
  <si>
    <t>Peak Month Therms in Previous Year</t>
  </si>
  <si>
    <t>to Financial Statements).  Information about noncash</t>
  </si>
  <si>
    <t>investing and financing activities should be provided</t>
  </si>
  <si>
    <t>between "Cash and Cash Equivalents at End of Year"</t>
  </si>
  <si>
    <t>with related amounts on the balance sheet.</t>
  </si>
  <si>
    <t>Net Interest Charges (Enter Total of lines 60 thru 67)</t>
  </si>
  <si>
    <t xml:space="preserve"> Service(Classified), include Account 102,</t>
  </si>
  <si>
    <t xml:space="preserve"> Gas Plant Purchased or Sold; Account 103,</t>
  </si>
  <si>
    <t>7.  For Account 399, state the nature and use</t>
  </si>
  <si>
    <t>notes regarding the statement of income for any account thereof.</t>
  </si>
  <si>
    <t>TOTAL Other Property and Investments (Total lines 10-13, 15-19)</t>
  </si>
  <si>
    <t>COMPARATIVE BALANCE SHEET (ASSETS AND OTHER DEBITS)</t>
  </si>
  <si>
    <t>(For Cost of Account 123.1</t>
  </si>
  <si>
    <t>TOTAL Deferred Debits (Enter Total of lines 53 thru 65)</t>
  </si>
  <si>
    <t>TOTAL Current and Accrued Assets (Enter Total of lines 22 thru 50)</t>
  </si>
  <si>
    <t xml:space="preserve">       COMPARATIVE BALANCE SHEET (LIABILITIES AND CREDITS)</t>
  </si>
  <si>
    <t>TOTAL Deferred Credits (Enter Total of lines 49 thru 55)</t>
  </si>
  <si>
    <t>TOTAL Liabilities and Other Credits (Enter Total of lines 14, 23, 31</t>
  </si>
  <si>
    <t>46 and 56)</t>
  </si>
  <si>
    <t xml:space="preserve">   line 2 less 23)</t>
  </si>
  <si>
    <t>leases capitalized with the plant cost.</t>
  </si>
  <si>
    <t>on page 16. Provide also on page 16 a reconciliation</t>
  </si>
  <si>
    <t>ment, such notes should be attached to page 16 (Notes</t>
  </si>
  <si>
    <t xml:space="preserve">     8. Enter on page 16 a concise explanation of only</t>
  </si>
  <si>
    <t>Net Utility Plant (Totals of lines 13 less 14)</t>
  </si>
  <si>
    <t>Total Accum Provisions (Should agree with line 14 above) (Total of lines 22, 26, 30, 31, and 32)</t>
  </si>
  <si>
    <t xml:space="preserve">          Under Ground Storage Plant</t>
  </si>
  <si>
    <t xml:space="preserve">          Other Storage Plant</t>
  </si>
  <si>
    <t xml:space="preserve">    TOTAL General Plant (6)</t>
  </si>
  <si>
    <t xml:space="preserve">    TOTAL Distribution Plant (5)</t>
  </si>
  <si>
    <t xml:space="preserve">    TOTAL Transmission Plant (4)</t>
  </si>
  <si>
    <t xml:space="preserve">   4.  Transmission Plant</t>
  </si>
  <si>
    <t xml:space="preserve">    TOTAL Nat. Gas Storage and Proc. Plant (3)</t>
  </si>
  <si>
    <t>TOTAL Production Plant (2)</t>
  </si>
  <si>
    <t xml:space="preserve">  2.  Production Plant</t>
  </si>
  <si>
    <t xml:space="preserve">    TOTAL Intangible Plant (1)</t>
  </si>
  <si>
    <r>
      <t xml:space="preserve">  </t>
    </r>
    <r>
      <rPr>
        <b/>
        <sz val="12"/>
        <rFont val="Arial MT"/>
      </rPr>
      <t>1.  Intangible Plant</t>
    </r>
  </si>
  <si>
    <t xml:space="preserve"> pages 18-19, column (d), excluding retirements of</t>
  </si>
  <si>
    <t xml:space="preserve"> Net Income for the Year (Page 10)</t>
  </si>
  <si>
    <t>than $25,000 should be reported separately --</t>
  </si>
  <si>
    <t xml:space="preserve">respect to deferred income taxes or taxes </t>
  </si>
  <si>
    <t>collected through payroll deduction or otherwise</t>
  </si>
  <si>
    <t xml:space="preserve">pending transmittal of such taxes to the taxing </t>
  </si>
  <si>
    <t>authority.</t>
  </si>
  <si>
    <t>taxed accounts were distributed.  Show both the</t>
  </si>
  <si>
    <t>utility department and number of account charged.</t>
  </si>
  <si>
    <t xml:space="preserve">number of the appropriate balance sheet plant </t>
  </si>
  <si>
    <t>For taxes charged to utility plant, show the</t>
  </si>
  <si>
    <t>account or subaccount.</t>
  </si>
  <si>
    <t>utility department or account, state in a footnote</t>
  </si>
  <si>
    <t>the basis (necessity) of apportioning such tax.</t>
  </si>
  <si>
    <t>Total Residential (Heating &amp; Non-Heating)</t>
  </si>
  <si>
    <t>C&amp;I Special Contract (Sales &amp; Transportation)</t>
  </si>
  <si>
    <t>Total C&amp;I (Sales, Transportation &amp; Special Contract)</t>
  </si>
  <si>
    <t>Total Residential &amp; Commercial and Industrial</t>
  </si>
  <si>
    <t>Percentage of Capacity Assigned Transportation</t>
  </si>
  <si>
    <t>Total Capacity Assigned Transportation</t>
  </si>
  <si>
    <t>Total Capacity Exempt Transportation</t>
  </si>
  <si>
    <t>Percentage of Capacity Exempt Transportation</t>
  </si>
  <si>
    <t>Number for</t>
  </si>
  <si>
    <t>1.  The data on number of employees should be reported for the</t>
  </si>
  <si>
    <t xml:space="preserve">      payroll period ending nearest to December 31.</t>
  </si>
  <si>
    <t>2.  If the respondent's payroll for the reporting period include any special</t>
  </si>
  <si>
    <t xml:space="preserve">     construction personnel, include such employees on line 3, and </t>
  </si>
  <si>
    <t xml:space="preserve">     and show the number of such special construction in a footnote.</t>
  </si>
  <si>
    <t xml:space="preserve">     department from joint functions of combination utilities</t>
  </si>
  <si>
    <t xml:space="preserve">     may be determined by estimate, on the basis of</t>
  </si>
  <si>
    <t xml:space="preserve">     employee equivalents.  Show the estimated number of</t>
  </si>
  <si>
    <t xml:space="preserve">     equivalent employees attributed to the gas</t>
  </si>
  <si>
    <t xml:space="preserve">     department from joint functions.</t>
  </si>
  <si>
    <t>Total Regular Full-time Employees</t>
  </si>
  <si>
    <t>Total Part-Time and Temporary Employees</t>
  </si>
  <si>
    <t>Total Employees</t>
  </si>
  <si>
    <t>Amortized During Year</t>
  </si>
  <si>
    <t>totals shown at the bottom of page 22 for Account 186 - Misc. Deferred Debits.</t>
  </si>
  <si>
    <t>Associated</t>
  </si>
  <si>
    <t>Company</t>
  </si>
  <si>
    <t>Paid</t>
  </si>
  <si>
    <t>Fixed Plant</t>
  </si>
  <si>
    <t>Amount Distributed to</t>
  </si>
  <si>
    <t>Accounts</t>
  </si>
  <si>
    <t xml:space="preserve">services) amounting to more than $50,000, including payments for </t>
  </si>
  <si>
    <t>Information Required Pursuant to Puc 510.06.</t>
  </si>
  <si>
    <t>4.  State in column (d) the average cost per Dth to the nearest</t>
  </si>
  <si>
    <t>Total (Lines 1 through 9)</t>
  </si>
  <si>
    <t>(2)  Resvised</t>
  </si>
  <si>
    <t>C&amp;I Special Contract Transportation (Firm &amp; IT)</t>
  </si>
  <si>
    <t>Credited</t>
  </si>
  <si>
    <t>3.  Minor items (5% of the Balance at End of Year for Account</t>
  </si>
  <si>
    <t xml:space="preserve">     254 or amounts less than $50,000, whichever is less) may</t>
  </si>
  <si>
    <t xml:space="preserve">     be grouped by classes.</t>
  </si>
  <si>
    <t xml:space="preserve"> (not charged to prepaid or accrued taxes).  Enter </t>
  </si>
  <si>
    <t>SUMMARY OF PLANT AND ACCUMULATED PROVISIONS</t>
  </si>
  <si>
    <t>Name of Stock Exchange</t>
  </si>
  <si>
    <t xml:space="preserve">     1.  Report the reconciliation of reported</t>
  </si>
  <si>
    <t>others may be combined.</t>
  </si>
  <si>
    <t>(408.1,</t>
  </si>
  <si>
    <t>(408.2,</t>
  </si>
  <si>
    <t>(409.3)</t>
  </si>
  <si>
    <t>(439)</t>
  </si>
  <si>
    <t>BEGINNING OF YEAR</t>
  </si>
  <si>
    <t xml:space="preserve">      BALANCE</t>
  </si>
  <si>
    <t xml:space="preserve">        BALANCE</t>
  </si>
  <si>
    <t>END OF YEAR</t>
  </si>
  <si>
    <t>(408.1</t>
  </si>
  <si>
    <t>PAYMENTS TO INDIVIDUALS</t>
  </si>
  <si>
    <t>Street</t>
  </si>
  <si>
    <t>Name</t>
  </si>
  <si>
    <t>City</t>
  </si>
  <si>
    <t>State</t>
  </si>
  <si>
    <t>Zip Code</t>
  </si>
  <si>
    <t>1.  List names of all individuals, partnerships, or corporations, to whom payments totaling $50,000 or more for services rendered</t>
  </si>
  <si>
    <t xml:space="preserve">    were made or accrued during the year, and the amount paid or accrued to each.  Where payments or accruals to the individual memebers</t>
  </si>
  <si>
    <t>NOTES TO FINANCIAL STATEMENTS</t>
  </si>
  <si>
    <t>Prior Year</t>
  </si>
  <si>
    <t>1.  Report below natural gas operating revenues for</t>
  </si>
  <si>
    <t>2.  Natural gas means either natural gas unmixed</t>
  </si>
  <si>
    <t>4.  Report quantities of natural gas sold on a per therm basis.</t>
  </si>
  <si>
    <t>5.  If increases or decreases from previous year</t>
  </si>
  <si>
    <t xml:space="preserve">     increases or decreases.</t>
  </si>
  <si>
    <t xml:space="preserve">     territory added and important rate</t>
  </si>
  <si>
    <t>7.  See page 7, Important Changes</t>
  </si>
  <si>
    <t xml:space="preserve">     During Year, for important new</t>
  </si>
  <si>
    <t xml:space="preserve">     each prescribed account, and manufactured gas</t>
  </si>
  <si>
    <t xml:space="preserve">     revenues in total.</t>
  </si>
  <si>
    <t xml:space="preserve">     or any mixture of natural and manufactured gas.</t>
  </si>
  <si>
    <t xml:space="preserve">     of flat rate accounts; except that where separate</t>
  </si>
  <si>
    <t xml:space="preserve">     meter readings are added for billing purposes, one</t>
  </si>
  <si>
    <t xml:space="preserve">     customer should be counted for each group of meters</t>
  </si>
  <si>
    <t xml:space="preserve">     added.  The average number of customers means the</t>
  </si>
  <si>
    <t xml:space="preserve">     average of twelve figures at the close of each month.</t>
  </si>
  <si>
    <t xml:space="preserve">     columns (c), (e) and (g), are not derived from</t>
  </si>
  <si>
    <t xml:space="preserve">     previously reported figures explain any inconsistencies</t>
  </si>
  <si>
    <t xml:space="preserve">     in a footnote.</t>
  </si>
  <si>
    <t xml:space="preserve">      may be classified according to the basis of</t>
  </si>
  <si>
    <t xml:space="preserve">      classifcation (Small or Commercial, and Large or</t>
  </si>
  <si>
    <t xml:space="preserve">      Industrial) regularly used by the respondent if</t>
  </si>
  <si>
    <t xml:space="preserve">      such basis of classification is not generally</t>
  </si>
  <si>
    <t xml:space="preserve">      greater than 200,000 Dth per year or approximately</t>
  </si>
  <si>
    <t xml:space="preserve">      800 Dth per day of normal requirements.  (See</t>
  </si>
  <si>
    <t xml:space="preserve">      Explain basis of classification in a footnote.)</t>
  </si>
  <si>
    <t xml:space="preserve">      Account 481 of the Uniform System of Accounts.</t>
  </si>
  <si>
    <t>6.  Commercial and Industrial Sales.  Account  481</t>
  </si>
  <si>
    <t>NUMBER OF</t>
  </si>
  <si>
    <t>CUSTOMERS</t>
  </si>
  <si>
    <t>POPULATION</t>
  </si>
  <si>
    <t>LIST OF CITIES AND TOWNS SERVED DIRECTLY</t>
  </si>
  <si>
    <t>LOCATION</t>
  </si>
  <si>
    <t>1.  Report below the information called for</t>
  </si>
  <si>
    <t xml:space="preserve">     concerning each director of the respondent who</t>
  </si>
  <si>
    <t xml:space="preserve">     held office at any time during the year.  Include</t>
  </si>
  <si>
    <t xml:space="preserve">     in column (a), abbreviated titles of the directors</t>
  </si>
  <si>
    <t xml:space="preserve">     who are officers of the respondent.</t>
  </si>
  <si>
    <t>2.  Designate members of the Executive Committee</t>
  </si>
  <si>
    <t xml:space="preserve">     by an asterisk and the Chairman of the Executive</t>
  </si>
  <si>
    <t xml:space="preserve">     Committee by a double asterisk.</t>
  </si>
  <si>
    <t>SECURITY HOLDERS AND VOTING POWERS</t>
  </si>
  <si>
    <t>1.  Give the names and addresses of the 10</t>
  </si>
  <si>
    <t xml:space="preserve">     security holders of the respondent who, at the date </t>
  </si>
  <si>
    <t xml:space="preserve">     of the latest closing of the stock book or compilation</t>
  </si>
  <si>
    <t xml:space="preserve">     of the list of stockholders of the respondent, prior</t>
  </si>
  <si>
    <t xml:space="preserve">     to the end of the year, had the highest voting  powers</t>
  </si>
  <si>
    <t xml:space="preserve">     in the respondent, and state the number of votes</t>
  </si>
  <si>
    <t xml:space="preserve">     which each would have had the right to cast on that</t>
  </si>
  <si>
    <t xml:space="preserve">     date if a meeting were then in order.  If any such</t>
  </si>
  <si>
    <t xml:space="preserve">     holder held in trust, give in a footnote the known</t>
  </si>
  <si>
    <t xml:space="preserve">     particulars of the trust (whether voting trust, etc.),</t>
  </si>
  <si>
    <t xml:space="preserve">     duration of trust and principal holders of beneficiary</t>
  </si>
  <si>
    <t xml:space="preserve">     interests in the trust.  If the stock book was not</t>
  </si>
  <si>
    <t xml:space="preserve">     closed or a list of stockholders was not compiled</t>
  </si>
  <si>
    <t xml:space="preserve">     within one year prior to the end of the year, or if</t>
  </si>
  <si>
    <t xml:space="preserve">     other class of security has become vested with</t>
  </si>
  <si>
    <t xml:space="preserve">     voting rights, then show such 10 security holders</t>
  </si>
  <si>
    <t xml:space="preserve">     as of the close of the year.  Arrange the names of the</t>
  </si>
  <si>
    <t xml:space="preserve">     security holders in the order of voting power,</t>
  </si>
  <si>
    <t xml:space="preserve">     commencing with the highest.  Show in column (a) the </t>
  </si>
  <si>
    <t xml:space="preserve">     titles of officers and directors included in such list</t>
  </si>
  <si>
    <t xml:space="preserve">     of 10 security holders.</t>
  </si>
  <si>
    <t xml:space="preserve">2.  If any security other than stock carries </t>
  </si>
  <si>
    <t xml:space="preserve">     voting rights, explain in a supplemental statement</t>
  </si>
  <si>
    <t xml:space="preserve">     the circumstances whereby such security became vested</t>
  </si>
  <si>
    <t xml:space="preserve">     with voting rights and give other important particulars</t>
  </si>
  <si>
    <t xml:space="preserve">     (details) concerning the voting rights of such security.</t>
  </si>
  <si>
    <t xml:space="preserve">     State whether voting rights are actual or contingent:</t>
  </si>
  <si>
    <t xml:space="preserve">3.  If any class or issue of security has any </t>
  </si>
  <si>
    <t xml:space="preserve">     special privileges in the election of directors, trustees</t>
  </si>
  <si>
    <t xml:space="preserve">     or managers, or in the determination of corporate action</t>
  </si>
  <si>
    <t xml:space="preserve">     by any method, explain briefly in a footnote.</t>
  </si>
  <si>
    <t>4.  Furnish particulars (details) concerning any</t>
  </si>
  <si>
    <t xml:space="preserve">     options, warrants, or rights outstanding at the end of the</t>
  </si>
  <si>
    <t xml:space="preserve">     year for others to purchase securities of the respondent</t>
  </si>
  <si>
    <t xml:space="preserve">     or any securities or other assets owned by the respondent,</t>
  </si>
  <si>
    <t xml:space="preserve">     including prices, expiration dates, and other material </t>
  </si>
  <si>
    <t xml:space="preserve">     information relating to exercise of the options, warrants,</t>
  </si>
  <si>
    <t xml:space="preserve">     or rights.  Specify the amount of such securities or</t>
  </si>
  <si>
    <t xml:space="preserve">     assets so entitled to be purchased by any officer,</t>
  </si>
  <si>
    <t xml:space="preserve">     director, associated company, or any of the ten largest</t>
  </si>
  <si>
    <t xml:space="preserve">     security holders.  This instruction is inapplicable to</t>
  </si>
  <si>
    <t xml:space="preserve">     convertible securities or to any securities substantially</t>
  </si>
  <si>
    <t xml:space="preserve">     all of which are outstanding in the hands of the general</t>
  </si>
  <si>
    <t xml:space="preserve">     public where the options, warrants, or rights were </t>
  </si>
  <si>
    <t xml:space="preserve">     issued on a prorata basis.</t>
  </si>
  <si>
    <t>1.  Give the date of the latest closing</t>
  </si>
  <si>
    <t xml:space="preserve">     of the stock book prior to the end of the year, and</t>
  </si>
  <si>
    <t xml:space="preserve">     state the purpose of such closing:</t>
  </si>
  <si>
    <t xml:space="preserve">       2.  State the total number of votes</t>
  </si>
  <si>
    <t xml:space="preserve">3.  Give the date </t>
  </si>
  <si>
    <t xml:space="preserve">     and place of such</t>
  </si>
  <si>
    <t xml:space="preserve">     Meeting:</t>
  </si>
  <si>
    <t xml:space="preserve">     If contingent, describe the contingency.</t>
  </si>
  <si>
    <t>TOTAL Assets and other Debits (Enter Total of lines 6, 7, 8, 20, 51, 66)</t>
  </si>
  <si>
    <t>items shown in Account 439, Adjustments to Retained Earnings.</t>
  </si>
  <si>
    <t>or appropriated.  If such  reservation or appropriation is to be recurrent,</t>
  </si>
  <si>
    <t>state the number and annual amounts to be reserved or appropriated</t>
  </si>
  <si>
    <t>as well as the totals eventually to be accumulated.</t>
  </si>
  <si>
    <t>earnings, and unappropriated undistributed subsidiary earnings for the year.</t>
  </si>
  <si>
    <t xml:space="preserve">  1.  Report all changes in appropriated retained earnings, unappropriated retained</t>
  </si>
  <si>
    <t xml:space="preserve">  2.  Each credit and debit during the year should be identified as to the</t>
  </si>
  <si>
    <t>retained earnings account in which recorded (Accounts 433, 436-439 inclusive).</t>
  </si>
  <si>
    <t>Show the contra primary account affected in column (b).</t>
  </si>
  <si>
    <t xml:space="preserve">  3.  State the purpose and amount for each reservation or appropriation</t>
  </si>
  <si>
    <t>of retained earnings.</t>
  </si>
  <si>
    <t xml:space="preserve">  4.  List first Account 439, Adjustments to Retained Earnings, reflecting</t>
  </si>
  <si>
    <t>adjustments to the opening balance of retained earnings.  Follow by credit,</t>
  </si>
  <si>
    <t xml:space="preserve">  5.  Show dividends for each class and series of capital stock.</t>
  </si>
  <si>
    <t xml:space="preserve">  6.  Show separately the State and Federal income tax effect of</t>
  </si>
  <si>
    <t xml:space="preserve">  7.  Explain in a footnote the basis for determining the amount reserved</t>
  </si>
  <si>
    <t xml:space="preserve">  8.  If any notes appearing in the report to stockholders are applicable</t>
  </si>
  <si>
    <t>then debit items, in that order.</t>
  </si>
  <si>
    <t>State balance and purpose of each appropriated retained earnings amount at end of year and give accounting entries for</t>
  </si>
  <si>
    <t>any applications of appropriated retained earnings during the year.</t>
  </si>
  <si>
    <t>State below the total amount set aside through appropriations of retained earnings, as of the end of the year, in compliance</t>
  </si>
  <si>
    <t>with the provisions of Federally granted hydroelectric project licenses held by the respondent.  If any reducitons or changes</t>
  </si>
  <si>
    <t xml:space="preserve">  other than the normal annual credits hereto have been made during the year, explain such items in a footnote.</t>
  </si>
  <si>
    <t>Contra Primary</t>
  </si>
  <si>
    <t>Enter on page 12 clarifications and explanations</t>
  </si>
  <si>
    <t>liabilities assumed on page 12 (Statement of Income for the Year).</t>
  </si>
  <si>
    <t xml:space="preserve">    of a partnership or firm together total $50,000 or more, list each individual and the amount paid or due each.</t>
  </si>
  <si>
    <t xml:space="preserve"> or distribution system: State territory added or relinquished</t>
  </si>
  <si>
    <t xml:space="preserve"> and date operations began or ceased and give reference</t>
  </si>
  <si>
    <t xml:space="preserve"> to Commission authorization, if any was required.</t>
  </si>
  <si>
    <t xml:space="preserve"> "none" or "not applicable" where applicable.  If information</t>
  </si>
  <si>
    <t xml:space="preserve"> which answers an inquiry is given elsewhere in the report,</t>
  </si>
  <si>
    <t xml:space="preserve"> make a reference to the schedule in which it appears.</t>
  </si>
  <si>
    <t>LONG-TERM DEBT (Accounts 221, 222, 223, and 224)</t>
  </si>
  <si>
    <t>NHPUC Page 14</t>
  </si>
  <si>
    <t>34-39</t>
  </si>
  <si>
    <t>Others in a similar manner to a utility department</t>
  </si>
  <si>
    <t>over lines 02 thru 24 as appropriate.</t>
  </si>
  <si>
    <t xml:space="preserve">     4.  Use page 16 (Notes to Financial Statement)  for important</t>
  </si>
  <si>
    <t>may be attached at page 16.</t>
  </si>
  <si>
    <t>Net Utility Operating Income (Carried forward from page 11)</t>
  </si>
  <si>
    <t>to this statement, attach them at page 16 (Notes to Financial Statements).</t>
  </si>
  <si>
    <t>reported in those activities. Show on page 16 the amounts</t>
  </si>
  <si>
    <t>3.  Report number of customers, columns (j) and</t>
  </si>
  <si>
    <t xml:space="preserve">     (k), on the basis of meters, in addition to the number </t>
  </si>
  <si>
    <t xml:space="preserve">Total Transportation - p. 31 - lines 107 + 128 </t>
  </si>
  <si>
    <t>specify the line on which such quantities are listed.</t>
  </si>
  <si>
    <t>DEPARTMENT OF ENERGY</t>
  </si>
  <si>
    <t>NHEN Page 1</t>
  </si>
  <si>
    <t>NHEN Page 2</t>
  </si>
  <si>
    <t>NHEN Page 3</t>
  </si>
  <si>
    <t>NHEN Page 4</t>
  </si>
  <si>
    <t>NHEN Page 5</t>
  </si>
  <si>
    <t>NHEN Page 6</t>
  </si>
  <si>
    <t>NHEN Page 7</t>
  </si>
  <si>
    <t>NHEN Page 8</t>
  </si>
  <si>
    <t>NHEN Page 9</t>
  </si>
  <si>
    <t>NHEN Page 10</t>
  </si>
  <si>
    <t>NHEN Page 11</t>
  </si>
  <si>
    <t>NHEN Page 12</t>
  </si>
  <si>
    <t>NHEN Page 13</t>
  </si>
  <si>
    <t>NHEN Page 15</t>
  </si>
  <si>
    <t>NHEN Page 16</t>
  </si>
  <si>
    <t>NHEN Page 17</t>
  </si>
  <si>
    <t>NHEN Page 18</t>
  </si>
  <si>
    <t>NHEN Page 19</t>
  </si>
  <si>
    <t>NHEN Page 20</t>
  </si>
  <si>
    <t>NHEN Page 21</t>
  </si>
  <si>
    <t>NHEN Page 22</t>
  </si>
  <si>
    <t>NHEN Page 23</t>
  </si>
  <si>
    <t>NHEN Page 24</t>
  </si>
  <si>
    <t>NHEN Page 25</t>
  </si>
  <si>
    <t>NHEN Page 26</t>
  </si>
  <si>
    <t>NHEN Page 27</t>
  </si>
  <si>
    <t>NHEN Page 28</t>
  </si>
  <si>
    <t>NHEN Page 29</t>
  </si>
  <si>
    <t>NHEN Page 30</t>
  </si>
  <si>
    <t>NHEN Page 31</t>
  </si>
  <si>
    <t>NHEN Page 32</t>
  </si>
  <si>
    <t>NHEN Page 33</t>
  </si>
  <si>
    <t>NHEN Page 34</t>
  </si>
  <si>
    <t>NHEN Page 35</t>
  </si>
  <si>
    <t>NHEN Page 36</t>
  </si>
  <si>
    <t>NHEN Page 37</t>
  </si>
  <si>
    <t>NHEN Page 38</t>
  </si>
  <si>
    <t>NHEN Page 39</t>
  </si>
  <si>
    <t>NHEN Page 40</t>
  </si>
  <si>
    <t>NHEN Page 41</t>
  </si>
  <si>
    <t>NHEN Page 42</t>
  </si>
  <si>
    <t>NHEN Page 43</t>
  </si>
  <si>
    <t>NHEN Page 44</t>
  </si>
  <si>
    <t>NHEN Page 45</t>
  </si>
  <si>
    <t>NHEN Page 46</t>
  </si>
  <si>
    <t>NHEN Page 47</t>
  </si>
  <si>
    <t>NHEN Page 48</t>
  </si>
  <si>
    <r>
      <t>10.  For NH</t>
    </r>
    <r>
      <rPr>
        <b/>
        <sz val="12"/>
        <color rgb="FFFF0000"/>
        <rFont val="Arial MT"/>
      </rPr>
      <t>EN</t>
    </r>
    <r>
      <rPr>
        <sz val="12"/>
        <rFont val="Arial MT"/>
      </rPr>
      <t xml:space="preserve"> reporting purposes, taxes greater </t>
    </r>
  </si>
  <si>
    <r>
      <t xml:space="preserve">ANNUAL REPORT </t>
    </r>
    <r>
      <rPr>
        <b/>
        <sz val="12"/>
        <rFont val="Arial"/>
        <family val="2"/>
      </rPr>
      <t>(FORM F-16G)</t>
    </r>
  </si>
  <si>
    <t>YEAR ENDED DECEMBER 31,20___</t>
  </si>
  <si>
    <t>(In compliance with En 509.02)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</si>
</sst>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409]mmmm\ d\,\ yyyy;@"/>
    <numFmt numFmtId="165" formatCode="_(&quot;$&quot;* #,##0_);_(&quot;$&quot;* \(#,##0\);_(&quot;$&quot;* &quot;-&quot;??_);_(@_)"/>
    <numFmt numFmtId="166" formatCode="0.00_)"/>
    <numFmt numFmtId="167" formatCode="0_)"/>
    <numFmt numFmtId="168" formatCode="#,##0.0_);\(#,##0.0\)"/>
    <numFmt numFmtId="169" formatCode="0_);\(0\)"/>
    <numFmt numFmtId="170" formatCode="&quot;$&quot;#,##0.0_);\(&quot;$&quot;#,##0.0\)"/>
    <numFmt numFmtId="171" formatCode="&quot;$&quot;#,##0.0000"/>
    <numFmt numFmtId="172" formatCode="_(* #,##0.0_);_(* \(#,##0.0\);_(* &quot;-&quot;??_);_(@_)"/>
    <numFmt numFmtId="173" formatCode="_(* #,##0.0_);_(* \(#,##0.0\);_(* &quot;-&quot;?_);_(@_)"/>
  </numFmts>
  <fonts count="47">
    <font>
      <sz val="12"/>
      <name val="Arial MT"/>
    </font>
    <font>
      <sz val="12"/>
      <name val="Arial MT"/>
    </font>
    <font>
      <sz val="30"/>
      <name val="Arial"/>
      <family val="2"/>
    </font>
    <font>
      <sz val="10"/>
      <name val="Times New Roman"/>
      <family val="1"/>
    </font>
    <font>
      <b/>
      <sz val="12"/>
      <name val="Arial MT"/>
    </font>
    <font>
      <sz val="12"/>
      <name val="Arial"/>
      <family val="2"/>
    </font>
    <font>
      <sz val="16"/>
      <name val="Arial"/>
      <family val="2"/>
    </font>
    <font>
      <sz val="25"/>
      <name val="Arial"/>
      <family val="2"/>
    </font>
    <font>
      <sz val="10"/>
      <name val="Arial"/>
      <family val="2"/>
    </font>
    <font>
      <b/>
      <sz val="12"/>
      <name val="Arial MT"/>
      <family val="2"/>
    </font>
    <font>
      <sz val="12"/>
      <color indexed="12"/>
      <name val="Arial MT"/>
      <family val="2"/>
    </font>
    <font>
      <sz val="12"/>
      <color indexed="12"/>
      <name val="Arial MT"/>
    </font>
    <font>
      <sz val="12"/>
      <color indexed="10"/>
      <name val="Arial MT"/>
    </font>
    <font>
      <sz val="10"/>
      <color indexed="12"/>
      <name val="Courier"/>
      <family val="3"/>
    </font>
    <font>
      <sz val="12"/>
      <color indexed="12"/>
      <name val="Arial"/>
      <family val="2"/>
    </font>
    <font>
      <sz val="12"/>
      <name val="TimesNewRomanPS"/>
    </font>
    <font>
      <b/>
      <sz val="12"/>
      <name val="Arial"/>
      <family val="2"/>
    </font>
    <font>
      <b/>
      <sz val="12"/>
      <color indexed="10"/>
      <name val="Arial MT"/>
      <family val="2"/>
    </font>
    <font>
      <u/>
      <sz val="12"/>
      <name val="Arial MT"/>
    </font>
    <font>
      <sz val="10"/>
      <name val="TimesNewRomanPS"/>
      <family val="1"/>
    </font>
    <font>
      <sz val="10"/>
      <color indexed="12"/>
      <name val="Arial"/>
      <family val="2"/>
    </font>
    <font>
      <sz val="10"/>
      <name val="TimesNewRomanPS"/>
    </font>
    <font>
      <u/>
      <sz val="12"/>
      <color indexed="12"/>
      <name val="TimesNewRomanPS"/>
    </font>
    <font>
      <b/>
      <sz val="12"/>
      <name val="TimesNewRomanPS"/>
      <family val="1"/>
    </font>
    <font>
      <u/>
      <sz val="12"/>
      <color indexed="12"/>
      <name val="Arial MT"/>
    </font>
    <font>
      <sz val="12"/>
      <color indexed="8"/>
      <name val="Arial MT"/>
    </font>
    <font>
      <b/>
      <u/>
      <sz val="12"/>
      <name val="Arial MT"/>
      <family val="2"/>
    </font>
    <font>
      <sz val="12"/>
      <name val="SWISS"/>
    </font>
    <font>
      <u/>
      <sz val="12"/>
      <name val="SWISS"/>
    </font>
    <font>
      <u val="singleAccounting"/>
      <sz val="12"/>
      <name val="SWISS"/>
    </font>
    <font>
      <sz val="14"/>
      <name val="Arial MT"/>
      <family val="2"/>
    </font>
    <font>
      <b/>
      <u/>
      <sz val="12"/>
      <name val="Arial MT"/>
    </font>
    <font>
      <b/>
      <sz val="12"/>
      <color indexed="10"/>
      <name val="Arial MT"/>
    </font>
    <font>
      <sz val="12"/>
      <color indexed="8"/>
      <name val="Arial MT"/>
      <family val="2"/>
    </font>
    <font>
      <u/>
      <sz val="12"/>
      <color indexed="12"/>
      <name val="Arial"/>
      <family val="2"/>
    </font>
    <font>
      <sz val="11"/>
      <color indexed="12"/>
      <name val="Arial"/>
      <family val="2"/>
    </font>
    <font>
      <sz val="10"/>
      <name val="Arial MT"/>
    </font>
    <font>
      <i/>
      <sz val="12"/>
      <color indexed="12"/>
      <name val="Arial MT"/>
      <family val="2"/>
    </font>
    <font>
      <sz val="11"/>
      <color indexed="12"/>
      <name val="Arial MT"/>
      <family val="2"/>
    </font>
    <font>
      <i/>
      <sz val="12"/>
      <name val="Arial MT"/>
      <family val="2"/>
    </font>
    <font>
      <sz val="16"/>
      <name val="Arial MT"/>
    </font>
    <font>
      <sz val="12"/>
      <color theme="1"/>
      <name val="Arial MT"/>
    </font>
    <font>
      <sz val="14"/>
      <name val="Arial MT"/>
    </font>
    <font>
      <sz val="12"/>
      <color theme="1" tint="4.9989318521683403E-2"/>
      <name val="Arial MT"/>
    </font>
    <font>
      <sz val="12"/>
      <color rgb="FFFFFF00"/>
      <name val="Arial MT"/>
    </font>
    <font>
      <b/>
      <sz val="12"/>
      <color indexed="12"/>
      <name val="Arial MT"/>
    </font>
    <font>
      <b/>
      <sz val="12"/>
      <color rgb="FFFF0000"/>
      <name val="Arial MT"/>
    </font>
  </fonts>
  <fills count="6">
    <fill>
      <patternFill patternType="none"/>
    </fill>
    <fill>
      <patternFill patternType="gray125"/>
    </fill>
    <fill>
      <patternFill patternType="solid">
        <fgColor indexed="8"/>
      </patternFill>
    </fill>
    <fill>
      <patternFill patternType="solid">
        <fgColor indexed="9"/>
        <bgColor indexed="64"/>
      </patternFill>
    </fill>
    <fill>
      <patternFill patternType="solid">
        <fgColor indexed="8"/>
        <bgColor indexed="64"/>
      </patternFill>
    </fill>
    <fill>
      <patternFill patternType="solid">
        <fgColor theme="1"/>
        <bgColor indexed="64"/>
      </patternFill>
    </fill>
  </fills>
  <borders count="176">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medium">
        <color indexed="8"/>
      </bottom>
      <diagonal/>
    </border>
    <border>
      <left/>
      <right style="thin">
        <color indexed="8"/>
      </right>
      <top style="thin">
        <color indexed="8"/>
      </top>
      <bottom style="medium">
        <color indexed="8"/>
      </bottom>
      <diagonal/>
    </border>
    <border>
      <left/>
      <right style="thin">
        <color indexed="8"/>
      </right>
      <top style="medium">
        <color indexed="8"/>
      </top>
      <bottom style="medium">
        <color indexed="8"/>
      </bottom>
      <diagonal/>
    </border>
    <border>
      <left/>
      <right style="thin">
        <color indexed="32"/>
      </right>
      <top style="thin">
        <color indexed="8"/>
      </top>
      <bottom style="thin">
        <color indexed="8"/>
      </bottom>
      <diagonal/>
    </border>
    <border>
      <left/>
      <right/>
      <top/>
      <bottom style="thin">
        <color indexed="64"/>
      </bottom>
      <diagonal/>
    </border>
    <border>
      <left/>
      <right style="thin">
        <color indexed="8"/>
      </right>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bottom style="thin">
        <color indexed="64"/>
      </bottom>
      <diagonal/>
    </border>
    <border>
      <left style="thin">
        <color indexed="64"/>
      </left>
      <right/>
      <top/>
      <bottom/>
      <diagonal/>
    </border>
    <border>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diagonal/>
    </border>
    <border>
      <left style="thin">
        <color indexed="8"/>
      </left>
      <right style="thin">
        <color indexed="8"/>
      </right>
      <top style="thin">
        <color indexed="8"/>
      </top>
      <bottom style="double">
        <color indexed="8"/>
      </bottom>
      <diagonal/>
    </border>
    <border>
      <left/>
      <right/>
      <top style="double">
        <color indexed="8"/>
      </top>
      <bottom/>
      <diagonal/>
    </border>
    <border>
      <left/>
      <right style="medium">
        <color indexed="8"/>
      </right>
      <top style="double">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style="double">
        <color indexed="8"/>
      </bottom>
      <diagonal/>
    </border>
    <border>
      <left style="thin">
        <color theme="1"/>
      </left>
      <right style="thin">
        <color indexed="8"/>
      </right>
      <top style="thin">
        <color indexed="8"/>
      </top>
      <bottom/>
      <diagonal/>
    </border>
    <border>
      <left style="thin">
        <color theme="1"/>
      </left>
      <right style="thin">
        <color indexed="8"/>
      </right>
      <top/>
      <bottom/>
      <diagonal/>
    </border>
    <border>
      <left style="thin">
        <color theme="1"/>
      </left>
      <right style="thin">
        <color indexed="8"/>
      </right>
      <top/>
      <bottom style="thin">
        <color indexed="8"/>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theme="1"/>
      </top>
      <bottom style="thin">
        <color indexed="8"/>
      </bottom>
      <diagonal/>
    </border>
    <border>
      <left style="thin">
        <color theme="1"/>
      </left>
      <right/>
      <top/>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right/>
      <top style="thin">
        <color theme="1"/>
      </top>
      <bottom style="thin">
        <color indexed="8"/>
      </bottom>
      <diagonal/>
    </border>
    <border>
      <left/>
      <right style="thin">
        <color indexed="8"/>
      </right>
      <top style="thin">
        <color theme="1"/>
      </top>
      <bottom style="thin">
        <color indexed="8"/>
      </bottom>
      <diagonal/>
    </border>
    <border>
      <left/>
      <right style="thin">
        <color theme="1"/>
      </right>
      <top/>
      <bottom/>
      <diagonal/>
    </border>
    <border>
      <left style="thin">
        <color indexed="8"/>
      </left>
      <right style="thin">
        <color indexed="8"/>
      </right>
      <top style="thin">
        <color indexed="8"/>
      </top>
      <bottom style="thin">
        <color indexed="64"/>
      </bottom>
      <diagonal/>
    </border>
    <border>
      <left style="thin">
        <color indexed="8"/>
      </left>
      <right style="thin">
        <color theme="1"/>
      </right>
      <top style="thin">
        <color indexed="8"/>
      </top>
      <bottom style="thin">
        <color indexed="8"/>
      </bottom>
      <diagonal/>
    </border>
    <border>
      <left/>
      <right style="thin">
        <color theme="1"/>
      </right>
      <top style="thin">
        <color indexed="8"/>
      </top>
      <bottom style="thin">
        <color indexed="8"/>
      </bottom>
      <diagonal/>
    </border>
    <border>
      <left/>
      <right style="thin">
        <color theme="1"/>
      </right>
      <top/>
      <bottom style="thin">
        <color indexed="8"/>
      </bottom>
      <diagonal/>
    </border>
    <border>
      <left/>
      <right style="thin">
        <color theme="1"/>
      </right>
      <top/>
      <bottom style="thin">
        <color indexed="64"/>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right/>
      <top style="thin">
        <color theme="1"/>
      </top>
      <bottom/>
      <diagonal/>
    </border>
    <border>
      <left/>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top/>
      <bottom style="medium">
        <color theme="1"/>
      </bottom>
      <diagonal/>
    </border>
    <border>
      <left style="thin">
        <color indexed="8"/>
      </left>
      <right style="thin">
        <color indexed="8"/>
      </right>
      <top style="thin">
        <color indexed="8"/>
      </top>
      <bottom style="medium">
        <color theme="1"/>
      </bottom>
      <diagonal/>
    </border>
    <border>
      <left style="thin">
        <color theme="1"/>
      </left>
      <right/>
      <top/>
      <bottom style="thin">
        <color indexed="8"/>
      </bottom>
      <diagonal/>
    </border>
    <border>
      <left style="thin">
        <color theme="1"/>
      </left>
      <right style="thin">
        <color theme="1"/>
      </right>
      <top/>
      <bottom style="thin">
        <color indexed="64"/>
      </bottom>
      <diagonal/>
    </border>
    <border>
      <left style="thin">
        <color theme="1"/>
      </left>
      <right/>
      <top style="thin">
        <color indexed="8"/>
      </top>
      <bottom/>
      <diagonal/>
    </border>
    <border>
      <left style="thin">
        <color theme="1"/>
      </left>
      <right style="thin">
        <color theme="1"/>
      </right>
      <top/>
      <bottom style="thin">
        <color indexed="8"/>
      </bottom>
      <diagonal/>
    </border>
    <border>
      <left style="thin">
        <color theme="1"/>
      </left>
      <right style="thin">
        <color indexed="8"/>
      </right>
      <top/>
      <bottom style="thin">
        <color theme="1"/>
      </bottom>
      <diagonal/>
    </border>
    <border>
      <left style="thin">
        <color indexed="8"/>
      </left>
      <right style="medium">
        <color indexed="8"/>
      </right>
      <top/>
      <bottom style="medium">
        <color theme="1"/>
      </bottom>
      <diagonal/>
    </border>
    <border>
      <left style="thin">
        <color indexed="8"/>
      </left>
      <right/>
      <top/>
      <bottom style="medium">
        <color theme="1"/>
      </bottom>
      <diagonal/>
    </border>
    <border>
      <left style="thin">
        <color indexed="8"/>
      </left>
      <right style="thin">
        <color indexed="8"/>
      </right>
      <top/>
      <bottom style="medium">
        <color theme="1"/>
      </bottom>
      <diagonal/>
    </border>
    <border>
      <left style="thin">
        <color theme="1"/>
      </left>
      <right/>
      <top style="thin">
        <color indexed="8"/>
      </top>
      <bottom style="medium">
        <color theme="1"/>
      </bottom>
      <diagonal/>
    </border>
    <border>
      <left style="thin">
        <color indexed="8"/>
      </left>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thin">
        <color indexed="8"/>
      </left>
      <right style="thin">
        <color theme="1"/>
      </right>
      <top style="thin">
        <color indexed="8"/>
      </top>
      <bottom/>
      <diagonal/>
    </border>
    <border>
      <left style="thin">
        <color indexed="8"/>
      </left>
      <right style="thin">
        <color theme="1"/>
      </right>
      <top/>
      <bottom/>
      <diagonal/>
    </border>
    <border>
      <left style="thin">
        <color theme="1"/>
      </left>
      <right style="thin">
        <color indexed="8"/>
      </right>
      <top style="thin">
        <color indexed="8"/>
      </top>
      <bottom style="thin">
        <color indexed="8"/>
      </bottom>
      <diagonal/>
    </border>
    <border>
      <left style="thin">
        <color indexed="8"/>
      </left>
      <right/>
      <top/>
      <bottom style="thin">
        <color theme="1"/>
      </bottom>
      <diagonal/>
    </border>
    <border>
      <left/>
      <right style="thin">
        <color indexed="8"/>
      </right>
      <top/>
      <bottom style="thin">
        <color theme="1"/>
      </bottom>
      <diagonal/>
    </border>
    <border>
      <left style="thin">
        <color indexed="8"/>
      </left>
      <right style="thin">
        <color theme="1"/>
      </right>
      <top/>
      <bottom style="thin">
        <color theme="1"/>
      </bottom>
      <diagonal/>
    </border>
    <border>
      <left style="thin">
        <color theme="1"/>
      </left>
      <right style="thin">
        <color theme="1"/>
      </right>
      <top style="thin">
        <color indexed="8"/>
      </top>
      <bottom style="thin">
        <color indexed="8"/>
      </bottom>
      <diagonal/>
    </border>
    <border>
      <left style="thin">
        <color theme="1" tint="4.9989318521683403E-2"/>
      </left>
      <right style="thin">
        <color theme="1" tint="4.9989318521683403E-2"/>
      </right>
      <top style="thin">
        <color theme="1" tint="4.9989318521683403E-2"/>
      </top>
      <bottom/>
      <diagonal/>
    </border>
    <border>
      <left style="thin">
        <color theme="1" tint="4.9989318521683403E-2"/>
      </left>
      <right style="thin">
        <color theme="1" tint="4.9989318521683403E-2"/>
      </right>
      <top/>
      <bottom/>
      <diagonal/>
    </border>
    <border>
      <left style="thin">
        <color theme="1" tint="4.9989318521683403E-2"/>
      </left>
      <right style="thin">
        <color theme="1" tint="4.9989318521683403E-2"/>
      </right>
      <top/>
      <bottom style="thin">
        <color indexed="8"/>
      </bottom>
      <diagonal/>
    </border>
    <border>
      <left style="thin">
        <color theme="1" tint="4.9989318521683403E-2"/>
      </left>
      <right style="thin">
        <color theme="1" tint="4.9989318521683403E-2"/>
      </right>
      <top style="thin">
        <color indexed="8"/>
      </top>
      <bottom style="thin">
        <color indexed="8"/>
      </bottom>
      <diagonal/>
    </border>
    <border>
      <left style="thin">
        <color theme="1" tint="4.9989318521683403E-2"/>
      </left>
      <right style="thin">
        <color theme="1" tint="4.9989318521683403E-2"/>
      </right>
      <top style="thin">
        <color indexed="8"/>
      </top>
      <bottom/>
      <diagonal/>
    </border>
    <border>
      <left style="thin">
        <color theme="1" tint="4.9989318521683403E-2"/>
      </left>
      <right style="thin">
        <color theme="1" tint="4.9989318521683403E-2"/>
      </right>
      <top style="thin">
        <color indexed="8"/>
      </top>
      <bottom style="thin">
        <color theme="1" tint="4.9989318521683403E-2"/>
      </bottom>
      <diagonal/>
    </border>
    <border>
      <left style="thin">
        <color theme="1" tint="4.9989318521683403E-2"/>
      </left>
      <right/>
      <top style="thin">
        <color theme="1" tint="4.9989318521683403E-2"/>
      </top>
      <bottom/>
      <diagonal/>
    </border>
    <border>
      <left/>
      <right style="thin">
        <color theme="1" tint="4.9989318521683403E-2"/>
      </right>
      <top style="thin">
        <color theme="1" tint="4.9989318521683403E-2"/>
      </top>
      <bottom/>
      <diagonal/>
    </border>
    <border>
      <left style="thin">
        <color theme="1" tint="4.9989318521683403E-2"/>
      </left>
      <right/>
      <top/>
      <bottom/>
      <diagonal/>
    </border>
    <border>
      <left/>
      <right style="thin">
        <color theme="1" tint="4.9989318521683403E-2"/>
      </right>
      <top/>
      <bottom/>
      <diagonal/>
    </border>
    <border>
      <left style="thin">
        <color theme="1" tint="4.9989318521683403E-2"/>
      </left>
      <right/>
      <top/>
      <bottom style="thin">
        <color theme="1" tint="4.9989318521683403E-2"/>
      </bottom>
      <diagonal/>
    </border>
    <border>
      <left/>
      <right style="thin">
        <color theme="1" tint="4.9989318521683403E-2"/>
      </right>
      <top/>
      <bottom style="thin">
        <color theme="1" tint="4.9989318521683403E-2"/>
      </bottom>
      <diagonal/>
    </border>
    <border>
      <left style="thin">
        <color theme="1" tint="4.9989318521683403E-2"/>
      </left>
      <right style="thin">
        <color theme="1" tint="4.9989318521683403E-2"/>
      </right>
      <top/>
      <bottom style="thin">
        <color theme="1" tint="4.9989318521683403E-2"/>
      </bottom>
      <diagonal/>
    </border>
    <border>
      <left/>
      <right/>
      <top style="thin">
        <color theme="1" tint="4.9989318521683403E-2"/>
      </top>
      <bottom/>
      <diagonal/>
    </border>
    <border>
      <left/>
      <right/>
      <top/>
      <bottom style="thin">
        <color theme="1" tint="4.9989318521683403E-2"/>
      </bottom>
      <diagonal/>
    </border>
    <border>
      <left style="thin">
        <color theme="1" tint="4.9989318521683403E-2"/>
      </left>
      <right/>
      <top/>
      <bottom style="thin">
        <color indexed="8"/>
      </bottom>
      <diagonal/>
    </border>
    <border>
      <left/>
      <right style="thin">
        <color theme="1" tint="4.9989318521683403E-2"/>
      </right>
      <top/>
      <bottom style="thin">
        <color indexed="8"/>
      </bottom>
      <diagonal/>
    </border>
    <border>
      <left style="thin">
        <color indexed="8"/>
      </left>
      <right style="thin">
        <color theme="1" tint="4.9989318521683403E-2"/>
      </right>
      <top/>
      <bottom/>
      <diagonal/>
    </border>
    <border>
      <left/>
      <right style="thin">
        <color theme="2" tint="-0.89999084444715716"/>
      </right>
      <top/>
      <bottom/>
      <diagonal/>
    </border>
    <border>
      <left/>
      <right style="thin">
        <color theme="2" tint="-0.89999084444715716"/>
      </right>
      <top/>
      <bottom style="thin">
        <color indexed="8"/>
      </bottom>
      <diagonal/>
    </border>
    <border>
      <left/>
      <right style="thin">
        <color theme="2" tint="-0.89999084444715716"/>
      </right>
      <top/>
      <bottom style="thin">
        <color indexed="64"/>
      </bottom>
      <diagonal/>
    </border>
    <border>
      <left style="thin">
        <color theme="2" tint="-0.89999084444715716"/>
      </left>
      <right/>
      <top/>
      <bottom/>
      <diagonal/>
    </border>
    <border>
      <left style="thin">
        <color theme="2" tint="-0.89999084444715716"/>
      </left>
      <right/>
      <top style="thin">
        <color theme="2" tint="-0.89999084444715716"/>
      </top>
      <bottom/>
      <diagonal/>
    </border>
    <border>
      <left/>
      <right style="thin">
        <color theme="2" tint="-0.89999084444715716"/>
      </right>
      <top style="thin">
        <color theme="2" tint="-0.89999084444715716"/>
      </top>
      <bottom/>
      <diagonal/>
    </border>
    <border>
      <left style="thin">
        <color theme="2" tint="-0.89999084444715716"/>
      </left>
      <right/>
      <top/>
      <bottom style="thin">
        <color indexed="8"/>
      </bottom>
      <diagonal/>
    </border>
    <border>
      <left style="thin">
        <color theme="2" tint="-0.89999084444715716"/>
      </left>
      <right/>
      <top/>
      <bottom style="thin">
        <color indexed="64"/>
      </bottom>
      <diagonal/>
    </border>
    <border>
      <left style="thin">
        <color theme="2" tint="-0.89999084444715716"/>
      </left>
      <right/>
      <top/>
      <bottom style="thin">
        <color theme="2" tint="-0.89999084444715716"/>
      </bottom>
      <diagonal/>
    </border>
    <border>
      <left/>
      <right style="thin">
        <color theme="2" tint="-0.89999084444715716"/>
      </right>
      <top/>
      <bottom style="thin">
        <color theme="2" tint="-0.89999084444715716"/>
      </bottom>
      <diagonal/>
    </border>
    <border>
      <left/>
      <right/>
      <top style="thin">
        <color theme="2" tint="-0.89999084444715716"/>
      </top>
      <bottom/>
      <diagonal/>
    </border>
    <border>
      <left/>
      <right/>
      <top/>
      <bottom style="thin">
        <color theme="2" tint="-0.89999084444715716"/>
      </bottom>
      <diagonal/>
    </border>
    <border>
      <left style="thin">
        <color theme="2" tint="-0.89999084444715716"/>
      </left>
      <right style="thin">
        <color theme="2" tint="-0.89999084444715716"/>
      </right>
      <top style="thin">
        <color theme="2" tint="-0.89999084444715716"/>
      </top>
      <bottom/>
      <diagonal/>
    </border>
    <border>
      <left style="thin">
        <color theme="2" tint="-0.89999084444715716"/>
      </left>
      <right style="thin">
        <color theme="2" tint="-0.89999084444715716"/>
      </right>
      <top/>
      <bottom/>
      <diagonal/>
    </border>
    <border>
      <left style="thin">
        <color theme="2" tint="-0.89999084444715716"/>
      </left>
      <right style="thin">
        <color theme="2" tint="-0.89999084444715716"/>
      </right>
      <top/>
      <bottom style="thin">
        <color indexed="64"/>
      </bottom>
      <diagonal/>
    </border>
    <border>
      <left style="thin">
        <color theme="2" tint="-0.89999084444715716"/>
      </left>
      <right style="thin">
        <color theme="2" tint="-0.89999084444715716"/>
      </right>
      <top/>
      <bottom style="thin">
        <color theme="2" tint="-0.89999084444715716"/>
      </bottom>
      <diagonal/>
    </border>
    <border>
      <left style="thin">
        <color indexed="8"/>
      </left>
      <right/>
      <top style="thin">
        <color theme="1"/>
      </top>
      <bottom/>
      <diagonal/>
    </border>
    <border>
      <left style="thin">
        <color theme="2" tint="-0.89999084444715716"/>
      </left>
      <right style="thin">
        <color theme="2" tint="-0.89999084444715716"/>
      </right>
      <top style="thin">
        <color indexed="8"/>
      </top>
      <bottom style="thin">
        <color theme="2" tint="-0.89999084444715716"/>
      </bottom>
      <diagonal/>
    </border>
    <border>
      <left style="thin">
        <color theme="3" tint="-0.499984740745262"/>
      </left>
      <right/>
      <top style="thin">
        <color theme="3" tint="-0.499984740745262"/>
      </top>
      <bottom/>
      <diagonal/>
    </border>
    <border>
      <left/>
      <right/>
      <top style="thin">
        <color theme="3" tint="-0.499984740745262"/>
      </top>
      <bottom/>
      <diagonal/>
    </border>
    <border>
      <left/>
      <right style="thin">
        <color theme="3" tint="-0.499984740745262"/>
      </right>
      <top style="thin">
        <color theme="3" tint="-0.499984740745262"/>
      </top>
      <bottom/>
      <diagonal/>
    </border>
    <border>
      <left style="thin">
        <color theme="3" tint="-0.499984740745262"/>
      </left>
      <right/>
      <top/>
      <bottom/>
      <diagonal/>
    </border>
    <border>
      <left/>
      <right style="thin">
        <color theme="3" tint="-0.499984740745262"/>
      </right>
      <top/>
      <bottom/>
      <diagonal/>
    </border>
    <border>
      <left style="thin">
        <color theme="3" tint="-0.499984740745262"/>
      </left>
      <right/>
      <top/>
      <bottom style="thin">
        <color theme="3" tint="-0.499984740745262"/>
      </bottom>
      <diagonal/>
    </border>
    <border>
      <left/>
      <right/>
      <top/>
      <bottom style="thin">
        <color theme="3" tint="-0.499984740745262"/>
      </bottom>
      <diagonal/>
    </border>
    <border>
      <left/>
      <right style="thin">
        <color theme="3" tint="-0.499984740745262"/>
      </right>
      <top/>
      <bottom style="thin">
        <color theme="3" tint="-0.499984740745262"/>
      </bottom>
      <diagonal/>
    </border>
    <border>
      <left style="thin">
        <color theme="3" tint="-0.499984740745262"/>
      </left>
      <right/>
      <top/>
      <bottom style="thin">
        <color indexed="8"/>
      </bottom>
      <diagonal/>
    </border>
    <border>
      <left/>
      <right style="thin">
        <color theme="3" tint="-0.499984740745262"/>
      </right>
      <top style="thin">
        <color indexed="8"/>
      </top>
      <bottom/>
      <diagonal/>
    </border>
    <border>
      <left/>
      <right style="thin">
        <color theme="3" tint="-0.499984740745262"/>
      </right>
      <top/>
      <bottom style="thin">
        <color indexed="8"/>
      </bottom>
      <diagonal/>
    </border>
    <border>
      <left style="thin">
        <color indexed="8"/>
      </left>
      <right style="thin">
        <color theme="3" tint="-0.499984740745262"/>
      </right>
      <top/>
      <bottom/>
      <diagonal/>
    </border>
    <border>
      <left style="thin">
        <color theme="3" tint="-0.499984740745262"/>
      </left>
      <right/>
      <top style="thin">
        <color indexed="8"/>
      </top>
      <bottom style="thin">
        <color indexed="8"/>
      </bottom>
      <diagonal/>
    </border>
    <border>
      <left style="thin">
        <color indexed="8"/>
      </left>
      <right style="thin">
        <color theme="3" tint="-0.499984740745262"/>
      </right>
      <top/>
      <bottom style="thin">
        <color indexed="8"/>
      </bottom>
      <diagonal/>
    </border>
    <border>
      <left/>
      <right style="thin">
        <color indexed="8"/>
      </right>
      <top/>
      <bottom style="thin">
        <color theme="3" tint="-0.499984740745262"/>
      </bottom>
      <diagonal/>
    </border>
    <border>
      <left style="thin">
        <color indexed="8"/>
      </left>
      <right/>
      <top/>
      <bottom style="thin">
        <color theme="3" tint="-0.499984740745262"/>
      </bottom>
      <diagonal/>
    </border>
    <border>
      <left style="thin">
        <color theme="1"/>
      </left>
      <right/>
      <top style="thin">
        <color theme="1"/>
      </top>
      <bottom style="thin">
        <color theme="3" tint="-0.499984740745262"/>
      </bottom>
      <diagonal/>
    </border>
    <border>
      <left style="thin">
        <color theme="1"/>
      </left>
      <right style="thin">
        <color theme="1"/>
      </right>
      <top style="thin">
        <color theme="1"/>
      </top>
      <bottom style="thin">
        <color theme="3" tint="-0.499984740745262"/>
      </bottom>
      <diagonal/>
    </border>
    <border>
      <left style="thin">
        <color theme="3" tint="-0.499984740745262"/>
      </left>
      <right style="thin">
        <color theme="3" tint="-0.499984740745262"/>
      </right>
      <top style="thin">
        <color theme="3" tint="-0.499984740745262"/>
      </top>
      <bottom/>
      <diagonal/>
    </border>
    <border>
      <left style="thin">
        <color theme="3" tint="-0.499984740745262"/>
      </left>
      <right style="thin">
        <color theme="3" tint="-0.499984740745262"/>
      </right>
      <top/>
      <bottom style="thin">
        <color theme="3" tint="-0.499984740745262"/>
      </bottom>
      <diagonal/>
    </border>
    <border>
      <left style="thin">
        <color theme="2" tint="-0.89999084444715716"/>
      </left>
      <right/>
      <top style="thin">
        <color theme="2" tint="-0.89999084444715716"/>
      </top>
      <bottom style="thin">
        <color theme="2" tint="-0.89999084444715716"/>
      </bottom>
      <diagonal/>
    </border>
    <border>
      <left/>
      <right/>
      <top style="thin">
        <color theme="2" tint="-0.89999084444715716"/>
      </top>
      <bottom style="thin">
        <color theme="2" tint="-0.89999084444715716"/>
      </bottom>
      <diagonal/>
    </border>
    <border>
      <left/>
      <right style="thin">
        <color theme="2" tint="-0.89999084444715716"/>
      </right>
      <top style="thin">
        <color theme="2" tint="-0.89999084444715716"/>
      </top>
      <bottom style="thin">
        <color theme="2" tint="-0.89999084444715716"/>
      </bottom>
      <diagonal/>
    </border>
    <border>
      <left style="thin">
        <color indexed="8"/>
      </left>
      <right/>
      <top style="thin">
        <color theme="2" tint="-0.89999084444715716"/>
      </top>
      <bottom/>
      <diagonal/>
    </border>
    <border>
      <left/>
      <right style="thin">
        <color theme="2" tint="-0.89999084444715716"/>
      </right>
      <top style="thin">
        <color indexed="8"/>
      </top>
      <bottom style="thin">
        <color indexed="8"/>
      </bottom>
      <diagonal/>
    </border>
    <border>
      <left style="thin">
        <color indexed="8"/>
      </left>
      <right/>
      <top/>
      <bottom style="thin">
        <color theme="2" tint="-0.89999084444715716"/>
      </bottom>
      <diagonal/>
    </border>
    <border>
      <left style="thin">
        <color indexed="8"/>
      </left>
      <right/>
      <top style="thin">
        <color theme="2" tint="-0.89999084444715716"/>
      </top>
      <bottom style="thin">
        <color theme="2" tint="-0.89999084444715716"/>
      </bottom>
      <diagonal/>
    </border>
    <border>
      <left style="thin">
        <color theme="2" tint="-0.89999084444715716"/>
      </left>
      <right style="thin">
        <color theme="2" tint="-0.89999084444715716"/>
      </right>
      <top/>
      <bottom style="thin">
        <color indexed="8"/>
      </bottom>
      <diagonal/>
    </border>
    <border>
      <left style="thin">
        <color theme="2" tint="-0.89999084444715716"/>
      </left>
      <right/>
      <top style="thin">
        <color indexed="8"/>
      </top>
      <bottom/>
      <diagonal/>
    </border>
    <border>
      <left/>
      <right style="thin">
        <color theme="2" tint="-0.89999084444715716"/>
      </right>
      <top style="thin">
        <color indexed="8"/>
      </top>
      <bottom/>
      <diagonal/>
    </border>
    <border>
      <left style="thin">
        <color theme="2" tint="-0.89999084444715716"/>
      </left>
      <right style="thin">
        <color indexed="8"/>
      </right>
      <top style="thin">
        <color theme="2" tint="-0.89999084444715716"/>
      </top>
      <bottom/>
      <diagonal/>
    </border>
    <border>
      <left/>
      <right style="thin">
        <color indexed="8"/>
      </right>
      <top style="thin">
        <color theme="2" tint="-0.89999084444715716"/>
      </top>
      <bottom/>
      <diagonal/>
    </border>
    <border>
      <left style="thin">
        <color indexed="8"/>
      </left>
      <right style="thin">
        <color indexed="64"/>
      </right>
      <top style="thin">
        <color theme="2" tint="-0.89999084444715716"/>
      </top>
      <bottom/>
      <diagonal/>
    </border>
    <border>
      <left style="thin">
        <color indexed="8"/>
      </left>
      <right style="thin">
        <color theme="2" tint="-0.89999084444715716"/>
      </right>
      <top style="thin">
        <color theme="2" tint="-0.89999084444715716"/>
      </top>
      <bottom/>
      <diagonal/>
    </border>
    <border>
      <left style="thin">
        <color theme="2" tint="-0.89999084444715716"/>
      </left>
      <right style="thin">
        <color indexed="8"/>
      </right>
      <top/>
      <bottom style="thin">
        <color theme="2" tint="-0.89999084444715716"/>
      </bottom>
      <diagonal/>
    </border>
    <border>
      <left/>
      <right style="thin">
        <color indexed="8"/>
      </right>
      <top/>
      <bottom style="thin">
        <color theme="2" tint="-0.89999084444715716"/>
      </bottom>
      <diagonal/>
    </border>
    <border>
      <left style="thin">
        <color indexed="8"/>
      </left>
      <right style="thin">
        <color indexed="64"/>
      </right>
      <top/>
      <bottom style="thin">
        <color theme="2" tint="-0.89999084444715716"/>
      </bottom>
      <diagonal/>
    </border>
    <border>
      <left style="thin">
        <color indexed="8"/>
      </left>
      <right style="thin">
        <color theme="2" tint="-0.89999084444715716"/>
      </right>
      <top/>
      <bottom style="thin">
        <color theme="2" tint="-0.89999084444715716"/>
      </bottom>
      <diagonal/>
    </border>
  </borders>
  <cellStyleXfs count="14">
    <xf numFmtId="0" fontId="0" fillId="0" borderId="0"/>
    <xf numFmtId="44" fontId="8" fillId="0" borderId="0" applyFont="0" applyFill="0" applyBorder="0" applyAlignment="0" applyProtection="0"/>
    <xf numFmtId="9" fontId="8" fillId="0" borderId="0" applyFont="0" applyFill="0" applyBorder="0" applyAlignment="0" applyProtection="0"/>
    <xf numFmtId="39" fontId="15" fillId="0" borderId="0"/>
    <xf numFmtId="39" fontId="1" fillId="0" borderId="0"/>
    <xf numFmtId="0" fontId="1" fillId="0" borderId="0"/>
    <xf numFmtId="0" fontId="15" fillId="0" borderId="0"/>
    <xf numFmtId="0" fontId="27" fillId="0" borderId="0"/>
    <xf numFmtId="37" fontId="5" fillId="0" borderId="0"/>
    <xf numFmtId="39" fontId="1" fillId="0" borderId="0"/>
    <xf numFmtId="39" fontId="1" fillId="0" borderId="0"/>
    <xf numFmtId="39" fontId="1" fillId="0" borderId="0"/>
    <xf numFmtId="39" fontId="1" fillId="0" borderId="0"/>
    <xf numFmtId="43" fontId="1" fillId="0" borderId="0" applyFont="0" applyFill="0" applyBorder="0" applyAlignment="0" applyProtection="0"/>
  </cellStyleXfs>
  <cellXfs count="1450">
    <xf numFmtId="0" fontId="0" fillId="0" borderId="0" xfId="0"/>
    <xf numFmtId="0" fontId="2" fillId="0" borderId="0" xfId="0" applyFont="1" applyAlignment="1">
      <alignment horizontal="left"/>
    </xf>
    <xf numFmtId="0" fontId="0" fillId="0" borderId="0" xfId="0" applyAlignment="1">
      <alignment horizontal="centerContinuous"/>
    </xf>
    <xf numFmtId="0" fontId="0" fillId="0" borderId="0" xfId="0" applyAlignment="1">
      <alignment horizontal="center"/>
    </xf>
    <xf numFmtId="0" fontId="3" fillId="0" borderId="0" xfId="0" applyFont="1" applyAlignment="1">
      <alignment horizontal="left" vertical="top" wrapText="1"/>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left"/>
    </xf>
    <xf numFmtId="0" fontId="5" fillId="0" borderId="0" xfId="0" applyFont="1" applyAlignment="1">
      <alignment horizontal="center"/>
    </xf>
    <xf numFmtId="0" fontId="7" fillId="0" borderId="0" xfId="0" applyFont="1" applyAlignment="1">
      <alignment horizontal="left"/>
    </xf>
    <xf numFmtId="0" fontId="8"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9" fillId="0" borderId="0" xfId="0" applyFont="1" applyAlignment="1">
      <alignment horizontal="center"/>
    </xf>
    <xf numFmtId="0" fontId="0" fillId="0" borderId="5" xfId="0" applyBorder="1"/>
    <xf numFmtId="0" fontId="0" fillId="0" borderId="6" xfId="0" applyBorder="1"/>
    <xf numFmtId="0" fontId="0" fillId="0" borderId="7" xfId="0" applyBorder="1"/>
    <xf numFmtId="0" fontId="0" fillId="0" borderId="8" xfId="0" applyBorder="1"/>
    <xf numFmtId="0" fontId="9" fillId="0" borderId="4" xfId="0" applyFont="1" applyBorder="1"/>
    <xf numFmtId="0" fontId="9" fillId="0" borderId="0" xfId="0" applyFont="1"/>
    <xf numFmtId="0" fontId="10" fillId="0" borderId="0" xfId="0" applyFont="1"/>
    <xf numFmtId="0" fontId="9" fillId="0" borderId="4" xfId="0" quotePrefix="1" applyFont="1" applyBorder="1"/>
    <xf numFmtId="0" fontId="9" fillId="0" borderId="5" xfId="0" applyFont="1" applyBorder="1"/>
    <xf numFmtId="49" fontId="11" fillId="0" borderId="5" xfId="0" quotePrefix="1" applyNumberFormat="1" applyFont="1" applyBorder="1" applyAlignment="1" applyProtection="1">
      <alignment horizontal="center"/>
      <protection locked="0"/>
    </xf>
    <xf numFmtId="0" fontId="0" fillId="0" borderId="0" xfId="0" applyAlignment="1">
      <alignment horizontal="right"/>
    </xf>
    <xf numFmtId="0" fontId="10" fillId="0" borderId="5" xfId="0" applyFont="1" applyBorder="1"/>
    <xf numFmtId="0" fontId="0" fillId="0" borderId="0" xfId="0" quotePrefix="1" applyAlignment="1">
      <alignment horizontal="right"/>
    </xf>
    <xf numFmtId="0" fontId="0" fillId="0" borderId="0" xfId="0" quotePrefix="1"/>
    <xf numFmtId="0" fontId="11" fillId="0" borderId="0" xfId="0" applyFont="1" applyProtection="1">
      <protection locked="0"/>
    </xf>
    <xf numFmtId="0" fontId="12" fillId="0" borderId="0" xfId="0" applyFont="1"/>
    <xf numFmtId="0" fontId="10" fillId="0" borderId="0" xfId="0" quotePrefix="1" applyFont="1" applyAlignment="1">
      <alignment horizontal="center"/>
    </xf>
    <xf numFmtId="0" fontId="0" fillId="0" borderId="4" xfId="0" applyBorder="1" applyAlignment="1">
      <alignment horizontal="right"/>
    </xf>
    <xf numFmtId="0" fontId="12" fillId="0" borderId="4" xfId="0" applyFont="1" applyBorder="1"/>
    <xf numFmtId="0" fontId="0" fillId="0" borderId="4" xfId="0" quotePrefix="1" applyBorder="1" applyAlignment="1">
      <alignment horizontal="left"/>
    </xf>
    <xf numFmtId="0" fontId="0" fillId="0" borderId="4" xfId="0" applyBorder="1" applyAlignment="1">
      <alignment horizontal="centerContinuous"/>
    </xf>
    <xf numFmtId="0" fontId="0" fillId="0" borderId="5" xfId="0" applyBorder="1" applyAlignment="1">
      <alignment horizontal="centerContinuous"/>
    </xf>
    <xf numFmtId="5" fontId="0" fillId="0" borderId="0" xfId="0" applyNumberFormat="1" applyAlignment="1">
      <alignment horizontal="centerContinuous"/>
    </xf>
    <xf numFmtId="5" fontId="0" fillId="0" borderId="0" xfId="0" applyNumberFormat="1" applyAlignment="1">
      <alignment horizontal="center"/>
    </xf>
    <xf numFmtId="0" fontId="0" fillId="0" borderId="0" xfId="0" quotePrefix="1" applyAlignment="1">
      <alignment horizontal="centerContinuous"/>
    </xf>
    <xf numFmtId="5" fontId="0" fillId="0" borderId="7" xfId="0" applyNumberFormat="1" applyBorder="1"/>
    <xf numFmtId="5" fontId="0" fillId="0" borderId="0" xfId="0" applyNumberFormat="1"/>
    <xf numFmtId="0" fontId="0" fillId="0" borderId="0" xfId="0" quotePrefix="1" applyAlignment="1">
      <alignment horizontal="left"/>
    </xf>
    <xf numFmtId="5" fontId="11" fillId="0" borderId="0" xfId="0" applyNumberFormat="1" applyFont="1" applyProtection="1">
      <protection locked="0"/>
    </xf>
    <xf numFmtId="0" fontId="11" fillId="0" borderId="0" xfId="0" quotePrefix="1" applyFont="1" applyAlignment="1" applyProtection="1">
      <alignment horizontal="right"/>
      <protection locked="0"/>
    </xf>
    <xf numFmtId="0" fontId="13" fillId="0" borderId="0" xfId="0" quotePrefix="1" applyFont="1" applyAlignment="1" applyProtection="1">
      <alignment horizontal="center"/>
      <protection locked="0"/>
    </xf>
    <xf numFmtId="0" fontId="14" fillId="0" borderId="0" xfId="0" applyFont="1" applyProtection="1">
      <protection locked="0"/>
    </xf>
    <xf numFmtId="0" fontId="0" fillId="0" borderId="5" xfId="0" applyBorder="1" applyAlignment="1">
      <alignment horizontal="center"/>
    </xf>
    <xf numFmtId="0" fontId="0" fillId="0" borderId="4" xfId="0" applyBorder="1" applyAlignment="1">
      <alignment horizontal="center"/>
    </xf>
    <xf numFmtId="0" fontId="0" fillId="0" borderId="9" xfId="0" applyBorder="1"/>
    <xf numFmtId="0" fontId="10" fillId="0" borderId="0" xfId="0" quotePrefix="1" applyFont="1" applyAlignment="1">
      <alignment horizontal="left"/>
    </xf>
    <xf numFmtId="0" fontId="10" fillId="0" borderId="7" xfId="0" applyFont="1" applyBorder="1"/>
    <xf numFmtId="39" fontId="5" fillId="0" borderId="1" xfId="3" applyFont="1" applyBorder="1"/>
    <xf numFmtId="39" fontId="5" fillId="0" borderId="2" xfId="3" applyFont="1" applyBorder="1"/>
    <xf numFmtId="39" fontId="8" fillId="0" borderId="2" xfId="3" applyFont="1" applyBorder="1"/>
    <xf numFmtId="39" fontId="16" fillId="0" borderId="0" xfId="3" applyFont="1"/>
    <xf numFmtId="39" fontId="5" fillId="0" borderId="0" xfId="3" applyFont="1"/>
    <xf numFmtId="39" fontId="5" fillId="0" borderId="4" xfId="3" applyFont="1" applyBorder="1"/>
    <xf numFmtId="39" fontId="5" fillId="0" borderId="4" xfId="3" quotePrefix="1" applyFont="1" applyBorder="1"/>
    <xf numFmtId="39" fontId="8" fillId="0" borderId="0" xfId="3" applyFont="1"/>
    <xf numFmtId="39" fontId="5" fillId="0" borderId="11" xfId="3" applyFont="1" applyBorder="1"/>
    <xf numFmtId="39" fontId="5" fillId="0" borderId="6" xfId="3" applyFont="1" applyBorder="1"/>
    <xf numFmtId="39" fontId="5" fillId="0" borderId="7" xfId="3" applyFont="1" applyBorder="1"/>
    <xf numFmtId="39" fontId="8" fillId="0" borderId="7" xfId="3" applyFont="1" applyBorder="1"/>
    <xf numFmtId="39" fontId="5" fillId="0" borderId="0" xfId="3" applyFont="1" applyAlignment="1">
      <alignment horizontal="centerContinuous"/>
    </xf>
    <xf numFmtId="39" fontId="5" fillId="0" borderId="3" xfId="3" applyFont="1" applyBorder="1"/>
    <xf numFmtId="39" fontId="8" fillId="0" borderId="11" xfId="3" applyFont="1" applyBorder="1" applyAlignment="1">
      <alignment horizontal="center"/>
    </xf>
    <xf numFmtId="39" fontId="5" fillId="0" borderId="11" xfId="3" applyFont="1" applyBorder="1" applyAlignment="1">
      <alignment horizontal="center"/>
    </xf>
    <xf numFmtId="39" fontId="5" fillId="0" borderId="5" xfId="3" applyFont="1" applyBorder="1" applyAlignment="1">
      <alignment horizontal="center"/>
    </xf>
    <xf numFmtId="39" fontId="8" fillId="0" borderId="11" xfId="3" applyFont="1" applyBorder="1" applyAlignment="1">
      <alignment horizontal="centerContinuous"/>
    </xf>
    <xf numFmtId="39" fontId="8" fillId="0" borderId="12" xfId="3" applyFont="1" applyBorder="1"/>
    <xf numFmtId="39" fontId="5" fillId="0" borderId="8" xfId="3" applyFont="1" applyBorder="1"/>
    <xf numFmtId="39" fontId="5" fillId="0" borderId="13" xfId="3" applyFont="1" applyBorder="1"/>
    <xf numFmtId="39" fontId="8" fillId="0" borderId="14" xfId="3" applyFont="1" applyBorder="1" applyAlignment="1">
      <alignment horizontal="centerContinuous"/>
    </xf>
    <xf numFmtId="39" fontId="5" fillId="0" borderId="14" xfId="3" applyFont="1" applyBorder="1" applyAlignment="1">
      <alignment horizontal="centerContinuous"/>
    </xf>
    <xf numFmtId="39" fontId="5" fillId="0" borderId="15" xfId="3" applyFont="1" applyBorder="1" applyAlignment="1">
      <alignment horizontal="centerContinuous"/>
    </xf>
    <xf numFmtId="39" fontId="8" fillId="0" borderId="16" xfId="3" applyFont="1" applyBorder="1"/>
    <xf numFmtId="37" fontId="5" fillId="2" borderId="12" xfId="3" applyNumberFormat="1" applyFont="1" applyFill="1" applyBorder="1"/>
    <xf numFmtId="39" fontId="5" fillId="0" borderId="13" xfId="3" applyFont="1" applyBorder="1" applyAlignment="1">
      <alignment horizontal="center"/>
    </xf>
    <xf numFmtId="39" fontId="8" fillId="0" borderId="14" xfId="3" applyFont="1" applyBorder="1"/>
    <xf numFmtId="39" fontId="5" fillId="0" borderId="14" xfId="3" applyFont="1" applyBorder="1"/>
    <xf numFmtId="39" fontId="5" fillId="0" borderId="15" xfId="3" applyFont="1" applyBorder="1"/>
    <xf numFmtId="39" fontId="8" fillId="0" borderId="16" xfId="3" applyFont="1" applyBorder="1" applyAlignment="1">
      <alignment horizontal="center"/>
    </xf>
    <xf numFmtId="37" fontId="14" fillId="0" borderId="10" xfId="3" applyNumberFormat="1" applyFont="1" applyBorder="1" applyProtection="1">
      <protection locked="0"/>
    </xf>
    <xf numFmtId="37" fontId="5" fillId="0" borderId="17" xfId="3" applyNumberFormat="1" applyFont="1" applyBorder="1"/>
    <xf numFmtId="37" fontId="14" fillId="0" borderId="18" xfId="3" applyNumberFormat="1" applyFont="1" applyBorder="1" applyProtection="1">
      <protection locked="0"/>
    </xf>
    <xf numFmtId="37" fontId="5" fillId="0" borderId="19" xfId="3" applyNumberFormat="1" applyFont="1" applyBorder="1"/>
    <xf numFmtId="37" fontId="5" fillId="0" borderId="12" xfId="3" applyNumberFormat="1" applyFont="1" applyBorder="1"/>
    <xf numFmtId="37" fontId="14" fillId="0" borderId="16" xfId="3" applyNumberFormat="1" applyFont="1" applyBorder="1" applyProtection="1">
      <protection locked="0"/>
    </xf>
    <xf numFmtId="39" fontId="5" fillId="0" borderId="1" xfId="3" applyFont="1" applyBorder="1" applyAlignment="1">
      <alignment horizontal="center"/>
    </xf>
    <xf numFmtId="37" fontId="8" fillId="0" borderId="2" xfId="3" applyNumberFormat="1" applyFont="1" applyBorder="1"/>
    <xf numFmtId="39" fontId="8" fillId="0" borderId="10" xfId="3" applyFont="1" applyBorder="1" applyAlignment="1">
      <alignment horizontal="center"/>
    </xf>
    <xf numFmtId="37" fontId="5" fillId="0" borderId="10" xfId="3" applyNumberFormat="1" applyFont="1" applyBorder="1"/>
    <xf numFmtId="37" fontId="5" fillId="0" borderId="16" xfId="3" applyNumberFormat="1" applyFont="1" applyBorder="1"/>
    <xf numFmtId="37" fontId="5" fillId="2" borderId="16" xfId="3" applyNumberFormat="1" applyFont="1" applyFill="1" applyBorder="1"/>
    <xf numFmtId="37" fontId="8" fillId="0" borderId="14" xfId="3" applyNumberFormat="1" applyFont="1" applyBorder="1"/>
    <xf numFmtId="39" fontId="5" fillId="0" borderId="6" xfId="3" applyFont="1" applyBorder="1" applyAlignment="1">
      <alignment horizontal="center"/>
    </xf>
    <xf numFmtId="37" fontId="8" fillId="0" borderId="7" xfId="3" applyNumberFormat="1" applyFont="1" applyBorder="1"/>
    <xf numFmtId="39" fontId="8" fillId="0" borderId="12" xfId="3" applyFont="1" applyBorder="1" applyAlignment="1">
      <alignment horizontal="center"/>
    </xf>
    <xf numFmtId="37" fontId="14" fillId="0" borderId="8" xfId="3" applyNumberFormat="1" applyFont="1" applyBorder="1" applyProtection="1">
      <protection locked="0"/>
    </xf>
    <xf numFmtId="37" fontId="14" fillId="0" borderId="15" xfId="3" applyNumberFormat="1" applyFont="1" applyBorder="1" applyProtection="1">
      <protection locked="0"/>
    </xf>
    <xf numFmtId="37" fontId="14" fillId="0" borderId="3" xfId="3" applyNumberFormat="1" applyFont="1" applyBorder="1" applyProtection="1">
      <protection locked="0"/>
    </xf>
    <xf numFmtId="37" fontId="5" fillId="0" borderId="3" xfId="3" applyNumberFormat="1" applyFont="1" applyBorder="1"/>
    <xf numFmtId="37" fontId="14" fillId="0" borderId="20" xfId="3" applyNumberFormat="1" applyFont="1" applyBorder="1" applyProtection="1">
      <protection locked="0"/>
    </xf>
    <xf numFmtId="37" fontId="5" fillId="0" borderId="21" xfId="3" applyNumberFormat="1" applyFont="1" applyBorder="1"/>
    <xf numFmtId="39" fontId="5" fillId="0" borderId="0" xfId="3" applyFont="1" applyAlignment="1">
      <alignment horizontal="center"/>
    </xf>
    <xf numFmtId="37" fontId="5" fillId="0" borderId="0" xfId="3" applyNumberFormat="1" applyFont="1" applyAlignment="1">
      <alignment horizontal="right"/>
    </xf>
    <xf numFmtId="37" fontId="16" fillId="0" borderId="0" xfId="3" applyNumberFormat="1" applyFont="1"/>
    <xf numFmtId="39" fontId="5" fillId="0" borderId="12" xfId="3" applyFont="1" applyBorder="1" applyAlignment="1">
      <alignment horizontal="center"/>
    </xf>
    <xf numFmtId="39" fontId="5" fillId="2" borderId="12" xfId="3" applyFont="1" applyFill="1" applyBorder="1"/>
    <xf numFmtId="37" fontId="8" fillId="0" borderId="12" xfId="3" applyNumberFormat="1" applyFont="1" applyBorder="1" applyAlignment="1">
      <alignment horizontal="center"/>
    </xf>
    <xf numFmtId="37" fontId="5" fillId="0" borderId="8" xfId="3" applyNumberFormat="1" applyFont="1" applyBorder="1"/>
    <xf numFmtId="37" fontId="5" fillId="0" borderId="20" xfId="3" applyNumberFormat="1" applyFont="1" applyBorder="1"/>
    <xf numFmtId="39" fontId="1" fillId="0" borderId="0" xfId="4"/>
    <xf numFmtId="39" fontId="1" fillId="0" borderId="7" xfId="4" applyBorder="1"/>
    <xf numFmtId="39" fontId="1" fillId="0" borderId="4" xfId="4" applyBorder="1"/>
    <xf numFmtId="39" fontId="1" fillId="0" borderId="0" xfId="4" quotePrefix="1"/>
    <xf numFmtId="37" fontId="11" fillId="0" borderId="5" xfId="4" applyNumberFormat="1" applyFont="1" applyBorder="1" applyAlignment="1">
      <alignment horizontal="center"/>
    </xf>
    <xf numFmtId="39" fontId="1" fillId="0" borderId="6" xfId="4" applyBorder="1"/>
    <xf numFmtId="39" fontId="1" fillId="0" borderId="0" xfId="4" applyAlignment="1">
      <alignment horizontal="center"/>
    </xf>
    <xf numFmtId="39" fontId="1" fillId="0" borderId="7" xfId="4" applyBorder="1" applyAlignment="1">
      <alignment horizontal="right"/>
    </xf>
    <xf numFmtId="39" fontId="8" fillId="0" borderId="7" xfId="4" applyFont="1" applyBorder="1"/>
    <xf numFmtId="39" fontId="1" fillId="0" borderId="7" xfId="4" applyBorder="1" applyAlignment="1">
      <alignment horizontal="center"/>
    </xf>
    <xf numFmtId="39" fontId="1" fillId="2" borderId="7" xfId="4" applyFill="1" applyBorder="1"/>
    <xf numFmtId="39" fontId="1" fillId="2" borderId="0" xfId="4" applyFill="1"/>
    <xf numFmtId="37" fontId="11" fillId="0" borderId="15" xfId="4" applyNumberFormat="1" applyFont="1" applyBorder="1"/>
    <xf numFmtId="37" fontId="11" fillId="0" borderId="14" xfId="4" applyNumberFormat="1" applyFont="1" applyBorder="1"/>
    <xf numFmtId="37" fontId="8" fillId="0" borderId="7" xfId="4" applyNumberFormat="1" applyFont="1" applyBorder="1"/>
    <xf numFmtId="39" fontId="1" fillId="2" borderId="7" xfId="4" applyFill="1" applyBorder="1" applyAlignment="1">
      <alignment horizontal="fill"/>
    </xf>
    <xf numFmtId="37" fontId="1" fillId="0" borderId="7" xfId="4" applyNumberFormat="1" applyBorder="1"/>
    <xf numFmtId="37" fontId="11" fillId="0" borderId="8" xfId="4" applyNumberFormat="1" applyFont="1" applyBorder="1"/>
    <xf numFmtId="37" fontId="11" fillId="0" borderId="7" xfId="4" applyNumberFormat="1" applyFont="1" applyBorder="1"/>
    <xf numFmtId="37" fontId="1" fillId="0" borderId="15" xfId="4" applyNumberFormat="1" applyBorder="1"/>
    <xf numFmtId="39" fontId="1" fillId="0" borderId="14" xfId="4" applyBorder="1"/>
    <xf numFmtId="37" fontId="1" fillId="0" borderId="8" xfId="4" applyNumberFormat="1" applyBorder="1"/>
    <xf numFmtId="39" fontId="13" fillId="0" borderId="7" xfId="4" applyFont="1" applyBorder="1" applyProtection="1">
      <protection locked="0"/>
    </xf>
    <xf numFmtId="39" fontId="1" fillId="0" borderId="0" xfId="4" applyAlignment="1">
      <alignment horizontal="right"/>
    </xf>
    <xf numFmtId="39" fontId="1" fillId="2" borderId="4" xfId="4" applyFill="1" applyBorder="1"/>
    <xf numFmtId="37" fontId="1" fillId="0" borderId="6" xfId="4" applyNumberFormat="1" applyBorder="1"/>
    <xf numFmtId="39" fontId="1" fillId="0" borderId="1" xfId="4" applyBorder="1"/>
    <xf numFmtId="39" fontId="1" fillId="0" borderId="2" xfId="4" applyBorder="1"/>
    <xf numFmtId="0" fontId="9" fillId="0" borderId="0" xfId="0" applyFont="1" applyAlignment="1">
      <alignment horizontal="centerContinuous"/>
    </xf>
    <xf numFmtId="0" fontId="0" fillId="2" borderId="4" xfId="0" applyFill="1" applyBorder="1"/>
    <xf numFmtId="0" fontId="0" fillId="2" borderId="0" xfId="0" applyFill="1"/>
    <xf numFmtId="0" fontId="0" fillId="2" borderId="6" xfId="0" applyFill="1" applyBorder="1"/>
    <xf numFmtId="0" fontId="0" fillId="2" borderId="7" xfId="0" applyFill="1" applyBorder="1"/>
    <xf numFmtId="0" fontId="0" fillId="0" borderId="7" xfId="0" applyBorder="1" applyAlignment="1">
      <alignment horizontal="right"/>
    </xf>
    <xf numFmtId="0" fontId="0" fillId="0" borderId="7" xfId="0" quotePrefix="1" applyBorder="1" applyAlignment="1">
      <alignment horizontal="center"/>
    </xf>
    <xf numFmtId="37" fontId="10" fillId="0" borderId="7" xfId="0" applyNumberFormat="1" applyFont="1" applyBorder="1" applyProtection="1">
      <protection locked="0"/>
    </xf>
    <xf numFmtId="0" fontId="13" fillId="0" borderId="6" xfId="0" applyFont="1" applyBorder="1" applyProtection="1">
      <protection locked="0"/>
    </xf>
    <xf numFmtId="37" fontId="0" fillId="0" borderId="0" xfId="0" applyNumberFormat="1"/>
    <xf numFmtId="0" fontId="13" fillId="2" borderId="6" xfId="0" applyFont="1" applyFill="1" applyBorder="1" applyProtection="1">
      <protection locked="0"/>
    </xf>
    <xf numFmtId="37" fontId="0" fillId="0" borderId="4" xfId="0" applyNumberFormat="1" applyBorder="1"/>
    <xf numFmtId="37" fontId="13" fillId="0" borderId="6" xfId="0" applyNumberFormat="1" applyFont="1" applyBorder="1" applyProtection="1">
      <protection locked="0"/>
    </xf>
    <xf numFmtId="37" fontId="0" fillId="0" borderId="7" xfId="0" applyNumberFormat="1" applyBorder="1"/>
    <xf numFmtId="37" fontId="0" fillId="0" borderId="6" xfId="0" applyNumberFormat="1" applyBorder="1"/>
    <xf numFmtId="0" fontId="0" fillId="0" borderId="7" xfId="0" applyBorder="1" applyAlignment="1">
      <alignment horizontal="center"/>
    </xf>
    <xf numFmtId="37" fontId="13" fillId="0" borderId="7" xfId="0" applyNumberFormat="1" applyFont="1" applyBorder="1" applyProtection="1">
      <protection locked="0"/>
    </xf>
    <xf numFmtId="0" fontId="0" fillId="0" borderId="13" xfId="0" applyBorder="1"/>
    <xf numFmtId="0" fontId="0" fillId="0" borderId="14" xfId="0" applyBorder="1"/>
    <xf numFmtId="3" fontId="10" fillId="0" borderId="22" xfId="0" applyNumberFormat="1" applyFont="1" applyBorder="1"/>
    <xf numFmtId="3" fontId="10" fillId="0" borderId="15" xfId="0" applyNumberFormat="1" applyFont="1" applyBorder="1"/>
    <xf numFmtId="0" fontId="18" fillId="0" borderId="14" xfId="0" applyFont="1" applyBorder="1" applyAlignment="1">
      <alignment horizontal="centerContinuous"/>
    </xf>
    <xf numFmtId="0" fontId="0" fillId="0" borderId="14" xfId="0" applyBorder="1" applyAlignment="1">
      <alignment horizontal="centerContinuous"/>
    </xf>
    <xf numFmtId="0" fontId="0" fillId="2" borderId="14" xfId="0" applyFill="1" applyBorder="1"/>
    <xf numFmtId="37" fontId="0" fillId="2" borderId="14" xfId="0" applyNumberFormat="1" applyFill="1" applyBorder="1"/>
    <xf numFmtId="37" fontId="0" fillId="2" borderId="15" xfId="0" applyNumberFormat="1" applyFill="1" applyBorder="1"/>
    <xf numFmtId="37" fontId="0" fillId="0" borderId="13" xfId="0" applyNumberFormat="1" applyBorder="1"/>
    <xf numFmtId="37" fontId="10" fillId="0" borderId="22" xfId="0" applyNumberFormat="1" applyFont="1" applyBorder="1"/>
    <xf numFmtId="37" fontId="10" fillId="0" borderId="15" xfId="0" applyNumberFormat="1" applyFont="1" applyBorder="1"/>
    <xf numFmtId="37" fontId="13" fillId="0" borderId="14" xfId="0" applyNumberFormat="1" applyFont="1" applyBorder="1" applyProtection="1">
      <protection locked="0"/>
    </xf>
    <xf numFmtId="37" fontId="0" fillId="0" borderId="14" xfId="0" applyNumberFormat="1" applyBorder="1"/>
    <xf numFmtId="37" fontId="0" fillId="0" borderId="15" xfId="0" applyNumberFormat="1" applyBorder="1"/>
    <xf numFmtId="37" fontId="10" fillId="0" borderId="0" xfId="0" applyNumberFormat="1" applyFont="1"/>
    <xf numFmtId="0" fontId="0" fillId="3" borderId="0" xfId="0" applyFill="1"/>
    <xf numFmtId="39" fontId="0" fillId="0" borderId="0" xfId="0" applyNumberFormat="1"/>
    <xf numFmtId="39" fontId="10" fillId="0" borderId="0" xfId="0" applyNumberFormat="1" applyFont="1"/>
    <xf numFmtId="0" fontId="0" fillId="0" borderId="15" xfId="0" applyBorder="1"/>
    <xf numFmtId="37" fontId="0" fillId="2" borderId="4" xfId="0" applyNumberFormat="1" applyFill="1" applyBorder="1"/>
    <xf numFmtId="37" fontId="0" fillId="2" borderId="0" xfId="0" applyNumberFormat="1" applyFill="1"/>
    <xf numFmtId="37" fontId="0" fillId="0" borderId="8" xfId="0" applyNumberFormat="1" applyBorder="1"/>
    <xf numFmtId="0" fontId="1" fillId="0" borderId="0" xfId="5"/>
    <xf numFmtId="0" fontId="1" fillId="0" borderId="7" xfId="5" applyBorder="1"/>
    <xf numFmtId="0" fontId="1" fillId="0" borderId="1" xfId="5" applyBorder="1"/>
    <xf numFmtId="0" fontId="1" fillId="0" borderId="2" xfId="5" applyBorder="1"/>
    <xf numFmtId="0" fontId="1" fillId="0" borderId="3" xfId="5" applyBorder="1"/>
    <xf numFmtId="0" fontId="1" fillId="0" borderId="16" xfId="5" applyBorder="1" applyProtection="1">
      <protection locked="0"/>
    </xf>
    <xf numFmtId="0" fontId="1" fillId="0" borderId="0" xfId="5" quotePrefix="1"/>
    <xf numFmtId="0" fontId="1" fillId="0" borderId="5" xfId="5" applyBorder="1"/>
    <xf numFmtId="0" fontId="1" fillId="0" borderId="4" xfId="5" applyBorder="1"/>
    <xf numFmtId="0" fontId="1" fillId="0" borderId="12" xfId="5" applyBorder="1" applyProtection="1">
      <protection locked="0"/>
    </xf>
    <xf numFmtId="3" fontId="11" fillId="0" borderId="5" xfId="5" applyNumberFormat="1" applyFont="1" applyBorder="1" applyAlignment="1">
      <alignment horizontal="right"/>
    </xf>
    <xf numFmtId="0" fontId="1" fillId="0" borderId="6" xfId="5" applyBorder="1"/>
    <xf numFmtId="0" fontId="1" fillId="0" borderId="8" xfId="5" applyBorder="1"/>
    <xf numFmtId="0" fontId="11" fillId="0" borderId="4" xfId="5" applyFont="1" applyBorder="1" applyProtection="1">
      <protection locked="0"/>
    </xf>
    <xf numFmtId="0" fontId="11" fillId="0" borderId="0" xfId="5" applyFont="1" applyProtection="1">
      <protection locked="0"/>
    </xf>
    <xf numFmtId="0" fontId="11" fillId="0" borderId="25" xfId="5" quotePrefix="1" applyFont="1" applyBorder="1" applyAlignment="1" applyProtection="1">
      <alignment horizontal="center"/>
      <protection locked="0"/>
    </xf>
    <xf numFmtId="0" fontId="11" fillId="0" borderId="25" xfId="5" applyFont="1" applyBorder="1" applyAlignment="1" applyProtection="1">
      <alignment horizontal="center"/>
      <protection locked="0"/>
    </xf>
    <xf numFmtId="0" fontId="11" fillId="0" borderId="26" xfId="5" applyFont="1" applyBorder="1" applyAlignment="1" applyProtection="1">
      <alignment horizontal="center"/>
      <protection locked="0"/>
    </xf>
    <xf numFmtId="165" fontId="11" fillId="0" borderId="0" xfId="1" applyNumberFormat="1" applyFont="1" applyProtection="1">
      <protection locked="0"/>
    </xf>
    <xf numFmtId="165" fontId="11" fillId="0" borderId="5" xfId="1" applyNumberFormat="1" applyFont="1" applyBorder="1" applyProtection="1">
      <protection locked="0"/>
    </xf>
    <xf numFmtId="0" fontId="11" fillId="0" borderId="0" xfId="5" applyFont="1" applyAlignment="1" applyProtection="1">
      <alignment horizontal="left" wrapText="1" indent="1"/>
      <protection locked="0"/>
    </xf>
    <xf numFmtId="0" fontId="11" fillId="4" borderId="0" xfId="5" applyFont="1" applyFill="1" applyProtection="1">
      <protection locked="0"/>
    </xf>
    <xf numFmtId="0" fontId="11" fillId="4" borderId="5" xfId="5" applyFont="1" applyFill="1" applyBorder="1" applyProtection="1">
      <protection locked="0"/>
    </xf>
    <xf numFmtId="0" fontId="11" fillId="0" borderId="27" xfId="5" applyFont="1" applyBorder="1" applyProtection="1">
      <protection locked="0"/>
    </xf>
    <xf numFmtId="0" fontId="11" fillId="0" borderId="23" xfId="5" applyFont="1" applyBorder="1" applyAlignment="1" applyProtection="1">
      <alignment horizontal="left" indent="2"/>
      <protection locked="0"/>
    </xf>
    <xf numFmtId="0" fontId="11" fillId="0" borderId="23" xfId="5" applyFont="1" applyBorder="1" applyProtection="1">
      <protection locked="0"/>
    </xf>
    <xf numFmtId="165" fontId="11" fillId="0" borderId="23" xfId="1" applyNumberFormat="1" applyFont="1" applyBorder="1" applyProtection="1">
      <protection locked="0"/>
    </xf>
    <xf numFmtId="165" fontId="11" fillId="0" borderId="24" xfId="1" applyNumberFormat="1" applyFont="1" applyBorder="1" applyProtection="1">
      <protection locked="0"/>
    </xf>
    <xf numFmtId="0" fontId="11" fillId="0" borderId="0" xfId="5" applyFont="1" applyAlignment="1" applyProtection="1">
      <alignment horizontal="left" indent="2"/>
      <protection locked="0"/>
    </xf>
    <xf numFmtId="165" fontId="11" fillId="0" borderId="0" xfId="1" applyNumberFormat="1" applyFont="1" applyBorder="1" applyProtection="1">
      <protection locked="0"/>
    </xf>
    <xf numFmtId="165" fontId="11" fillId="0" borderId="0" xfId="1" applyNumberFormat="1" applyFont="1" applyBorder="1" applyAlignment="1" applyProtection="1">
      <alignment horizontal="centerContinuous"/>
      <protection locked="0"/>
    </xf>
    <xf numFmtId="165" fontId="11" fillId="0" borderId="5" xfId="1" applyNumberFormat="1" applyFont="1" applyBorder="1" applyAlignment="1" applyProtection="1">
      <alignment horizontal="center"/>
      <protection locked="0"/>
    </xf>
    <xf numFmtId="165" fontId="11" fillId="0" borderId="0" xfId="1" applyNumberFormat="1" applyFont="1" applyBorder="1" applyAlignment="1" applyProtection="1">
      <protection locked="0"/>
    </xf>
    <xf numFmtId="165" fontId="11" fillId="0" borderId="0" xfId="1" applyNumberFormat="1" applyFont="1" applyBorder="1" applyAlignment="1" applyProtection="1">
      <alignment horizontal="center"/>
      <protection locked="0"/>
    </xf>
    <xf numFmtId="0" fontId="11" fillId="0" borderId="0" xfId="5" applyFont="1" applyAlignment="1" applyProtection="1">
      <alignment horizontal="center"/>
      <protection locked="0"/>
    </xf>
    <xf numFmtId="0" fontId="11" fillId="0" borderId="0" xfId="5" applyFont="1" applyAlignment="1" applyProtection="1">
      <alignment horizontal="centerContinuous"/>
      <protection locked="0"/>
    </xf>
    <xf numFmtId="0" fontId="11" fillId="0" borderId="0" xfId="5" applyFont="1" applyAlignment="1" applyProtection="1">
      <alignment horizontal="left" indent="3"/>
      <protection locked="0"/>
    </xf>
    <xf numFmtId="165" fontId="11" fillId="0" borderId="25" xfId="1" applyNumberFormat="1" applyFont="1" applyBorder="1" applyProtection="1">
      <protection locked="0"/>
    </xf>
    <xf numFmtId="165" fontId="11" fillId="0" borderId="26" xfId="1" applyNumberFormat="1" applyFont="1" applyBorder="1" applyProtection="1">
      <protection locked="0"/>
    </xf>
    <xf numFmtId="0" fontId="11" fillId="0" borderId="0" xfId="5" quotePrefix="1" applyFont="1" applyAlignment="1" applyProtection="1">
      <alignment horizontal="center"/>
      <protection locked="0"/>
    </xf>
    <xf numFmtId="0" fontId="11" fillId="0" borderId="5" xfId="5" quotePrefix="1" applyFont="1" applyBorder="1" applyAlignment="1" applyProtection="1">
      <alignment horizontal="center"/>
      <protection locked="0"/>
    </xf>
    <xf numFmtId="0" fontId="11" fillId="0" borderId="28" xfId="5" applyFont="1" applyBorder="1" applyProtection="1">
      <protection locked="0"/>
    </xf>
    <xf numFmtId="0" fontId="11" fillId="0" borderId="5" xfId="5" applyFont="1" applyBorder="1" applyProtection="1">
      <protection locked="0"/>
    </xf>
    <xf numFmtId="3" fontId="11" fillId="0" borderId="5" xfId="5" applyNumberFormat="1" applyFont="1" applyBorder="1" applyAlignment="1" applyProtection="1">
      <alignment horizontal="right"/>
      <protection locked="0"/>
    </xf>
    <xf numFmtId="37" fontId="13" fillId="0" borderId="5" xfId="5" applyNumberFormat="1" applyFont="1" applyBorder="1" applyProtection="1">
      <protection locked="0"/>
    </xf>
    <xf numFmtId="37" fontId="11" fillId="0" borderId="5" xfId="5" applyNumberFormat="1" applyFont="1" applyBorder="1" applyProtection="1">
      <protection locked="0"/>
    </xf>
    <xf numFmtId="0" fontId="11" fillId="0" borderId="0" xfId="5" applyFont="1" applyAlignment="1" applyProtection="1">
      <alignment horizontal="left" wrapText="1" indent="2"/>
      <protection locked="0"/>
    </xf>
    <xf numFmtId="0" fontId="11" fillId="0" borderId="25" xfId="5" applyFont="1" applyBorder="1" applyProtection="1">
      <protection locked="0"/>
    </xf>
    <xf numFmtId="37" fontId="11" fillId="0" borderId="26" xfId="5" applyNumberFormat="1" applyFont="1" applyBorder="1" applyProtection="1">
      <protection locked="0"/>
    </xf>
    <xf numFmtId="0" fontId="11" fillId="0" borderId="0" xfId="5" applyFont="1" applyAlignment="1" applyProtection="1">
      <alignment wrapText="1"/>
      <protection locked="0"/>
    </xf>
    <xf numFmtId="9" fontId="11" fillId="0" borderId="29" xfId="2" applyFont="1" applyBorder="1" applyProtection="1">
      <protection locked="0"/>
    </xf>
    <xf numFmtId="9" fontId="11" fillId="0" borderId="30" xfId="2" applyFont="1" applyBorder="1" applyProtection="1">
      <protection locked="0"/>
    </xf>
    <xf numFmtId="0" fontId="11" fillId="0" borderId="0" xfId="5" applyFont="1" applyAlignment="1" applyProtection="1">
      <alignment horizontal="left" indent="1"/>
      <protection locked="0"/>
    </xf>
    <xf numFmtId="0" fontId="11" fillId="0" borderId="0" xfId="5" applyFont="1" applyAlignment="1" applyProtection="1">
      <alignment horizontal="right"/>
      <protection locked="0"/>
    </xf>
    <xf numFmtId="0" fontId="11" fillId="3" borderId="0" xfId="5" applyFont="1" applyFill="1" applyProtection="1">
      <protection locked="0"/>
    </xf>
    <xf numFmtId="0" fontId="11" fillId="3" borderId="0" xfId="5" applyFont="1" applyFill="1" applyAlignment="1" applyProtection="1">
      <alignment horizontal="fill"/>
      <protection locked="0"/>
    </xf>
    <xf numFmtId="0" fontId="11" fillId="0" borderId="6" xfId="5" applyFont="1" applyBorder="1" applyProtection="1">
      <protection locked="0"/>
    </xf>
    <xf numFmtId="0" fontId="11" fillId="0" borderId="7" xfId="5" applyFont="1" applyBorder="1" applyProtection="1">
      <protection locked="0"/>
    </xf>
    <xf numFmtId="0" fontId="11" fillId="3" borderId="7" xfId="5" applyFont="1" applyFill="1" applyBorder="1" applyProtection="1">
      <protection locked="0"/>
    </xf>
    <xf numFmtId="0" fontId="11" fillId="0" borderId="8" xfId="5" applyFont="1" applyBorder="1" applyProtection="1">
      <protection locked="0"/>
    </xf>
    <xf numFmtId="0" fontId="5" fillId="0" borderId="1" xfId="6" applyFont="1" applyBorder="1"/>
    <xf numFmtId="0" fontId="5" fillId="0" borderId="2" xfId="6" applyFont="1" applyBorder="1"/>
    <xf numFmtId="0" fontId="5" fillId="0" borderId="3" xfId="6" applyFont="1" applyBorder="1"/>
    <xf numFmtId="0" fontId="15" fillId="0" borderId="0" xfId="6"/>
    <xf numFmtId="0" fontId="15" fillId="0" borderId="4" xfId="6" applyBorder="1"/>
    <xf numFmtId="0" fontId="5" fillId="0" borderId="0" xfId="6" applyFont="1"/>
    <xf numFmtId="0" fontId="5" fillId="0" borderId="5" xfId="6" applyFont="1" applyBorder="1"/>
    <xf numFmtId="0" fontId="5" fillId="0" borderId="0" xfId="6" quotePrefix="1" applyFont="1"/>
    <xf numFmtId="0" fontId="15" fillId="0" borderId="6" xfId="6" applyBorder="1"/>
    <xf numFmtId="0" fontId="5" fillId="0" borderId="7" xfId="6" applyFont="1" applyBorder="1"/>
    <xf numFmtId="0" fontId="5" fillId="0" borderId="8" xfId="6" applyFont="1" applyBorder="1"/>
    <xf numFmtId="0" fontId="20" fillId="0" borderId="7" xfId="6" applyFont="1" applyBorder="1" applyProtection="1">
      <protection locked="0"/>
    </xf>
    <xf numFmtId="0" fontId="14" fillId="0" borderId="8" xfId="6" applyFont="1" applyBorder="1" applyProtection="1">
      <protection locked="0"/>
    </xf>
    <xf numFmtId="0" fontId="15" fillId="0" borderId="13" xfId="6" applyBorder="1"/>
    <xf numFmtId="0" fontId="5" fillId="0" borderId="14" xfId="6" applyFont="1" applyBorder="1"/>
    <xf numFmtId="0" fontId="5" fillId="0" borderId="15" xfId="6" applyFont="1" applyBorder="1"/>
    <xf numFmtId="0" fontId="5" fillId="0" borderId="0" xfId="6" applyFont="1" applyAlignment="1">
      <alignment horizontal="right"/>
    </xf>
    <xf numFmtId="0" fontId="8" fillId="0" borderId="0" xfId="6" applyFont="1"/>
    <xf numFmtId="0" fontId="8" fillId="0" borderId="0" xfId="6" applyFont="1" applyAlignment="1">
      <alignment horizontal="right"/>
    </xf>
    <xf numFmtId="0" fontId="8" fillId="0" borderId="5" xfId="6" applyFont="1" applyBorder="1"/>
    <xf numFmtId="0" fontId="5" fillId="0" borderId="0" xfId="6" applyFont="1" applyAlignment="1">
      <alignment horizontal="center"/>
    </xf>
    <xf numFmtId="0" fontId="5" fillId="0" borderId="0" xfId="6" applyFont="1" applyAlignment="1">
      <alignment horizontal="centerContinuous"/>
    </xf>
    <xf numFmtId="37" fontId="5" fillId="0" borderId="11" xfId="6" applyNumberFormat="1" applyFont="1" applyBorder="1" applyAlignment="1">
      <alignment horizontal="center"/>
    </xf>
    <xf numFmtId="0" fontId="5" fillId="0" borderId="7" xfId="6" applyFont="1" applyBorder="1" applyAlignment="1">
      <alignment horizontal="center"/>
    </xf>
    <xf numFmtId="0" fontId="5" fillId="0" borderId="7" xfId="6" applyFont="1" applyBorder="1" applyAlignment="1">
      <alignment horizontal="centerContinuous"/>
    </xf>
    <xf numFmtId="0" fontId="5" fillId="0" borderId="12" xfId="6" applyFont="1" applyBorder="1" applyAlignment="1">
      <alignment horizontal="center"/>
    </xf>
    <xf numFmtId="37" fontId="5" fillId="0" borderId="7" xfId="6" applyNumberFormat="1" applyFont="1" applyBorder="1"/>
    <xf numFmtId="0" fontId="5" fillId="2" borderId="12" xfId="6" applyFont="1" applyFill="1" applyBorder="1"/>
    <xf numFmtId="37" fontId="5" fillId="0" borderId="12" xfId="6" applyNumberFormat="1" applyFont="1" applyBorder="1"/>
    <xf numFmtId="0" fontId="5" fillId="0" borderId="12" xfId="6" applyFont="1" applyBorder="1"/>
    <xf numFmtId="37" fontId="20" fillId="0" borderId="12" xfId="6" applyNumberFormat="1" applyFont="1" applyBorder="1" applyProtection="1">
      <protection locked="0"/>
    </xf>
    <xf numFmtId="37" fontId="5" fillId="0" borderId="3" xfId="6" applyNumberFormat="1" applyFont="1" applyBorder="1"/>
    <xf numFmtId="0" fontId="5" fillId="0" borderId="4" xfId="6" applyFont="1" applyBorder="1"/>
    <xf numFmtId="0" fontId="5" fillId="0" borderId="6" xfId="6" applyFont="1" applyBorder="1"/>
    <xf numFmtId="37" fontId="5" fillId="0" borderId="8" xfId="6" applyNumberFormat="1" applyFont="1" applyBorder="1"/>
    <xf numFmtId="0" fontId="5" fillId="0" borderId="13" xfId="6" applyFont="1" applyBorder="1" applyAlignment="1">
      <alignment horizontal="centerContinuous"/>
    </xf>
    <xf numFmtId="0" fontId="5" fillId="0" borderId="14" xfId="6" applyFont="1" applyBorder="1" applyAlignment="1">
      <alignment horizontal="centerContinuous"/>
    </xf>
    <xf numFmtId="0" fontId="5" fillId="0" borderId="15" xfId="6" applyFont="1" applyBorder="1" applyAlignment="1">
      <alignment horizontal="centerContinuous"/>
    </xf>
    <xf numFmtId="0" fontId="21" fillId="0" borderId="0" xfId="6" applyFont="1"/>
    <xf numFmtId="0" fontId="8" fillId="0" borderId="0" xfId="6" quotePrefix="1" applyFont="1"/>
    <xf numFmtId="37" fontId="5" fillId="0" borderId="12" xfId="6" applyNumberFormat="1" applyFont="1" applyBorder="1" applyAlignment="1">
      <alignment horizontal="center"/>
    </xf>
    <xf numFmtId="0" fontId="16" fillId="0" borderId="0" xfId="6" applyFont="1"/>
    <xf numFmtId="37" fontId="5" fillId="0" borderId="0" xfId="6" quotePrefix="1" applyNumberFormat="1" applyFont="1"/>
    <xf numFmtId="37" fontId="22" fillId="0" borderId="0" xfId="6" applyNumberFormat="1" applyFont="1" applyProtection="1">
      <protection locked="0"/>
    </xf>
    <xf numFmtId="37" fontId="15" fillId="0" borderId="0" xfId="6" applyNumberFormat="1"/>
    <xf numFmtId="3" fontId="11" fillId="0" borderId="0" xfId="0" applyNumberFormat="1" applyFont="1" applyAlignment="1">
      <alignment horizontal="right"/>
    </xf>
    <xf numFmtId="3" fontId="11" fillId="0" borderId="5" xfId="0" applyNumberFormat="1" applyFont="1" applyBorder="1" applyAlignment="1">
      <alignment horizontal="right"/>
    </xf>
    <xf numFmtId="0" fontId="0" fillId="0" borderId="2" xfId="0" applyBorder="1" applyAlignment="1">
      <alignment horizontal="centerContinuous"/>
    </xf>
    <xf numFmtId="0" fontId="0" fillId="0" borderId="0" xfId="0" quotePrefix="1" applyAlignment="1">
      <alignment horizontal="center"/>
    </xf>
    <xf numFmtId="0" fontId="0" fillId="0" borderId="5" xfId="0" quotePrefix="1" applyBorder="1" applyAlignment="1">
      <alignment horizontal="center"/>
    </xf>
    <xf numFmtId="0" fontId="0" fillId="0" borderId="13" xfId="0" applyBorder="1" applyAlignment="1">
      <alignment horizontal="centerContinuous"/>
    </xf>
    <xf numFmtId="0" fontId="0" fillId="4" borderId="13" xfId="0" applyFill="1" applyBorder="1"/>
    <xf numFmtId="0" fontId="0" fillId="4" borderId="15" xfId="0" applyFill="1" applyBorder="1"/>
    <xf numFmtId="37" fontId="0" fillId="0" borderId="0" xfId="0" applyNumberFormat="1" applyAlignment="1">
      <alignment horizontal="centerContinuous"/>
    </xf>
    <xf numFmtId="0" fontId="0" fillId="3" borderId="7" xfId="0" applyFill="1" applyBorder="1"/>
    <xf numFmtId="0" fontId="0" fillId="3" borderId="7" xfId="0" applyFill="1" applyBorder="1" applyAlignment="1">
      <alignment horizontal="center"/>
    </xf>
    <xf numFmtId="0" fontId="0" fillId="4" borderId="6" xfId="0" applyFill="1" applyBorder="1"/>
    <xf numFmtId="3" fontId="11" fillId="4" borderId="8" xfId="0" applyNumberFormat="1" applyFont="1" applyFill="1" applyBorder="1" applyAlignment="1">
      <alignment horizontal="right"/>
    </xf>
    <xf numFmtId="0" fontId="0" fillId="0" borderId="14" xfId="0" applyBorder="1" applyAlignment="1">
      <alignment horizontal="center"/>
    </xf>
    <xf numFmtId="3" fontId="11" fillId="0" borderId="15" xfId="0" applyNumberFormat="1" applyFont="1" applyBorder="1" applyAlignment="1">
      <alignment horizontal="right"/>
    </xf>
    <xf numFmtId="0" fontId="0" fillId="0" borderId="14" xfId="0" quotePrefix="1" applyBorder="1" applyAlignment="1">
      <alignment horizontal="center"/>
    </xf>
    <xf numFmtId="37" fontId="13" fillId="0" borderId="15" xfId="0" applyNumberFormat="1" applyFont="1" applyBorder="1" applyProtection="1">
      <protection locked="0"/>
    </xf>
    <xf numFmtId="37" fontId="0" fillId="0" borderId="0" xfId="0" applyNumberFormat="1" applyAlignment="1">
      <alignment horizontal="center"/>
    </xf>
    <xf numFmtId="10" fontId="0" fillId="0" borderId="0" xfId="0" applyNumberFormat="1"/>
    <xf numFmtId="37" fontId="11" fillId="0" borderId="0" xfId="0" applyNumberFormat="1" applyFont="1"/>
    <xf numFmtId="5" fontId="13" fillId="0" borderId="0" xfId="0" applyNumberFormat="1" applyFont="1" applyProtection="1">
      <protection locked="0"/>
    </xf>
    <xf numFmtId="37" fontId="11" fillId="0" borderId="0" xfId="0" quotePrefix="1" applyNumberFormat="1" applyFont="1" applyAlignment="1">
      <alignment horizontal="right"/>
    </xf>
    <xf numFmtId="0" fontId="0" fillId="0" borderId="14" xfId="0" quotePrefix="1" applyBorder="1"/>
    <xf numFmtId="0" fontId="0" fillId="3" borderId="14" xfId="0" applyFill="1" applyBorder="1" applyAlignment="1">
      <alignment horizontal="centerContinuous"/>
    </xf>
    <xf numFmtId="37" fontId="0" fillId="4" borderId="15" xfId="0" applyNumberFormat="1" applyFill="1" applyBorder="1"/>
    <xf numFmtId="0" fontId="0" fillId="3" borderId="14" xfId="0" applyFill="1" applyBorder="1"/>
    <xf numFmtId="0" fontId="0" fillId="3" borderId="13" xfId="0" applyFill="1" applyBorder="1"/>
    <xf numFmtId="37" fontId="0" fillId="3" borderId="15" xfId="0" applyNumberFormat="1" applyFill="1" applyBorder="1"/>
    <xf numFmtId="0" fontId="24" fillId="0" borderId="0" xfId="0" applyFont="1" applyProtection="1">
      <protection locked="0"/>
    </xf>
    <xf numFmtId="0" fontId="17" fillId="0" borderId="0" xfId="0" applyFont="1"/>
    <xf numFmtId="3" fontId="11" fillId="0" borderId="4" xfId="0" applyNumberFormat="1" applyFont="1" applyBorder="1" applyAlignment="1">
      <alignment horizontal="right"/>
    </xf>
    <xf numFmtId="0" fontId="0" fillId="0" borderId="1" xfId="0" applyBorder="1" applyAlignment="1">
      <alignment horizontal="center"/>
    </xf>
    <xf numFmtId="0" fontId="0" fillId="0" borderId="1" xfId="0" applyBorder="1" applyAlignment="1">
      <alignment horizontal="centerContinuous"/>
    </xf>
    <xf numFmtId="0" fontId="0" fillId="4" borderId="4" xfId="0" applyFill="1" applyBorder="1" applyAlignment="1">
      <alignment horizontal="right"/>
    </xf>
    <xf numFmtId="0" fontId="0" fillId="4" borderId="0" xfId="0" applyFill="1"/>
    <xf numFmtId="0" fontId="0" fillId="4" borderId="4" xfId="0" applyFill="1" applyBorder="1"/>
    <xf numFmtId="0" fontId="0" fillId="4" borderId="5" xfId="0" applyFill="1" applyBorder="1"/>
    <xf numFmtId="0" fontId="0" fillId="3" borderId="4" xfId="0" applyFill="1" applyBorder="1"/>
    <xf numFmtId="0" fontId="0" fillId="0" borderId="5" xfId="0" applyBorder="1" applyAlignment="1">
      <alignment horizontal="right"/>
    </xf>
    <xf numFmtId="3" fontId="11" fillId="4" borderId="5" xfId="0" applyNumberFormat="1" applyFont="1" applyFill="1" applyBorder="1" applyAlignment="1">
      <alignment horizontal="right"/>
    </xf>
    <xf numFmtId="0" fontId="0" fillId="0" borderId="6" xfId="0" applyBorder="1" applyAlignment="1">
      <alignment horizontal="right"/>
    </xf>
    <xf numFmtId="3" fontId="11" fillId="0" borderId="8" xfId="0" applyNumberFormat="1" applyFont="1" applyBorder="1" applyAlignment="1">
      <alignment horizontal="right"/>
    </xf>
    <xf numFmtId="0" fontId="0" fillId="0" borderId="13" xfId="0" applyBorder="1" applyAlignment="1">
      <alignment horizontal="right"/>
    </xf>
    <xf numFmtId="0" fontId="0" fillId="0" borderId="1" xfId="0" applyBorder="1" applyAlignment="1">
      <alignment horizontal="right"/>
    </xf>
    <xf numFmtId="37" fontId="0" fillId="0" borderId="3" xfId="0" applyNumberFormat="1" applyBorder="1"/>
    <xf numFmtId="37" fontId="0" fillId="4" borderId="5" xfId="0" applyNumberFormat="1" applyFill="1" applyBorder="1"/>
    <xf numFmtId="0" fontId="0" fillId="0" borderId="2" xfId="0" applyBorder="1" applyAlignment="1">
      <alignment horizontal="right"/>
    </xf>
    <xf numFmtId="0" fontId="0" fillId="3" borderId="6" xfId="0" applyFill="1" applyBorder="1"/>
    <xf numFmtId="37" fontId="0" fillId="3" borderId="8" xfId="0" applyNumberFormat="1" applyFill="1" applyBorder="1"/>
    <xf numFmtId="0" fontId="0" fillId="3" borderId="15" xfId="0" applyFill="1" applyBorder="1"/>
    <xf numFmtId="7" fontId="0" fillId="0" borderId="0" xfId="0" applyNumberFormat="1"/>
    <xf numFmtId="7" fontId="0" fillId="0" borderId="1" xfId="0" applyNumberFormat="1" applyBorder="1"/>
    <xf numFmtId="7" fontId="0" fillId="0" borderId="2" xfId="0" applyNumberFormat="1" applyBorder="1"/>
    <xf numFmtId="7" fontId="0" fillId="0" borderId="4" xfId="0" applyNumberFormat="1" applyBorder="1"/>
    <xf numFmtId="7" fontId="0" fillId="0" borderId="5" xfId="0" applyNumberFormat="1" applyBorder="1"/>
    <xf numFmtId="7" fontId="0" fillId="0" borderId="6" xfId="0" applyNumberFormat="1" applyBorder="1"/>
    <xf numFmtId="7" fontId="0" fillId="0" borderId="7" xfId="0" applyNumberFormat="1" applyBorder="1"/>
    <xf numFmtId="7" fontId="0" fillId="0" borderId="8" xfId="0" applyNumberFormat="1" applyBorder="1"/>
    <xf numFmtId="7" fontId="0" fillId="0" borderId="0" xfId="0" quotePrefix="1" applyNumberFormat="1"/>
    <xf numFmtId="7" fontId="0" fillId="0" borderId="0" xfId="0" applyNumberFormat="1" applyAlignment="1">
      <alignment horizontal="center"/>
    </xf>
    <xf numFmtId="7" fontId="0" fillId="0" borderId="0" xfId="0" applyNumberFormat="1" applyAlignment="1">
      <alignment horizontal="right"/>
    </xf>
    <xf numFmtId="7" fontId="0" fillId="2" borderId="4" xfId="0" applyNumberFormat="1" applyFill="1" applyBorder="1"/>
    <xf numFmtId="7" fontId="0" fillId="2" borderId="0" xfId="0" applyNumberFormat="1" applyFill="1"/>
    <xf numFmtId="7" fontId="0" fillId="2" borderId="5" xfId="0" applyNumberFormat="1" applyFill="1" applyBorder="1"/>
    <xf numFmtId="3" fontId="12" fillId="0" borderId="0" xfId="0" applyNumberFormat="1" applyFont="1"/>
    <xf numFmtId="37" fontId="12" fillId="0" borderId="0" xfId="0" applyNumberFormat="1" applyFont="1"/>
    <xf numFmtId="3" fontId="25" fillId="0" borderId="0" xfId="0" applyNumberFormat="1" applyFont="1"/>
    <xf numFmtId="7" fontId="0" fillId="0" borderId="0" xfId="0" applyNumberFormat="1" applyAlignment="1">
      <alignment horizontal="centerContinuous"/>
    </xf>
    <xf numFmtId="37" fontId="25" fillId="0" borderId="0" xfId="0" applyNumberFormat="1" applyFont="1"/>
    <xf numFmtId="0" fontId="0" fillId="0" borderId="10" xfId="0" applyBorder="1"/>
    <xf numFmtId="0" fontId="0" fillId="0" borderId="4" xfId="0" quotePrefix="1" applyBorder="1"/>
    <xf numFmtId="0" fontId="0" fillId="0" borderId="11" xfId="0" applyBorder="1"/>
    <xf numFmtId="0" fontId="0" fillId="0" borderId="12" xfId="0" applyBorder="1"/>
    <xf numFmtId="0" fontId="0" fillId="0" borderId="11" xfId="0" applyBorder="1" applyAlignment="1">
      <alignment horizontal="center"/>
    </xf>
    <xf numFmtId="37" fontId="0" fillId="0" borderId="11" xfId="0" applyNumberFormat="1" applyBorder="1"/>
    <xf numFmtId="37" fontId="10" fillId="0" borderId="11" xfId="0" applyNumberFormat="1" applyFont="1" applyBorder="1"/>
    <xf numFmtId="37" fontId="0" fillId="2" borderId="11" xfId="0" applyNumberFormat="1" applyFill="1" applyBorder="1"/>
    <xf numFmtId="37" fontId="0" fillId="2" borderId="11" xfId="0" applyNumberFormat="1" applyFill="1" applyBorder="1" applyAlignment="1">
      <alignment horizontal="fill"/>
    </xf>
    <xf numFmtId="37" fontId="0" fillId="0" borderId="5" xfId="0" applyNumberFormat="1" applyBorder="1" applyAlignment="1">
      <alignment horizontal="centerContinuous"/>
    </xf>
    <xf numFmtId="0" fontId="26" fillId="0" borderId="0" xfId="0" applyFont="1"/>
    <xf numFmtId="0" fontId="19" fillId="0" borderId="0" xfId="0" applyFont="1"/>
    <xf numFmtId="0" fontId="0" fillId="0" borderId="6" xfId="0"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Continuous"/>
    </xf>
    <xf numFmtId="0" fontId="0" fillId="0" borderId="3" xfId="0" applyBorder="1" applyAlignment="1">
      <alignment horizontal="center"/>
    </xf>
    <xf numFmtId="0" fontId="0" fillId="0" borderId="10" xfId="0" applyBorder="1" applyAlignment="1">
      <alignment horizontal="center"/>
    </xf>
    <xf numFmtId="0" fontId="0" fillId="0" borderId="3" xfId="0" quotePrefix="1" applyBorder="1" applyAlignment="1">
      <alignment horizontal="center"/>
    </xf>
    <xf numFmtId="37" fontId="13" fillId="0" borderId="5" xfId="0" applyNumberFormat="1" applyFont="1" applyBorder="1" applyProtection="1">
      <protection locked="0"/>
    </xf>
    <xf numFmtId="37" fontId="0" fillId="0" borderId="5" xfId="0" applyNumberFormat="1" applyBorder="1"/>
    <xf numFmtId="6" fontId="24" fillId="0" borderId="0" xfId="0" quotePrefix="1" applyNumberFormat="1" applyFont="1" applyAlignment="1" applyProtection="1">
      <alignment horizontal="center"/>
      <protection locked="0"/>
    </xf>
    <xf numFmtId="0" fontId="0" fillId="2" borderId="0" xfId="0" applyFill="1" applyAlignment="1">
      <alignment horizontal="fill"/>
    </xf>
    <xf numFmtId="0" fontId="0" fillId="3" borderId="5" xfId="0" applyFill="1" applyBorder="1" applyAlignment="1">
      <alignment horizontal="fill"/>
    </xf>
    <xf numFmtId="0" fontId="0" fillId="3" borderId="8" xfId="0" applyFill="1" applyBorder="1"/>
    <xf numFmtId="0" fontId="0" fillId="0" borderId="12" xfId="0" applyBorder="1" applyAlignment="1">
      <alignment horizontal="center"/>
    </xf>
    <xf numFmtId="0" fontId="0" fillId="0" borderId="8" xfId="0" applyBorder="1" applyAlignment="1">
      <alignment horizontal="center"/>
    </xf>
    <xf numFmtId="0" fontId="0" fillId="0" borderId="23" xfId="0" applyBorder="1"/>
    <xf numFmtId="0" fontId="0" fillId="0" borderId="27" xfId="0" applyBorder="1"/>
    <xf numFmtId="0" fontId="0" fillId="0" borderId="31" xfId="0" applyBorder="1"/>
    <xf numFmtId="0" fontId="0" fillId="0" borderId="24" xfId="0" applyBorder="1"/>
    <xf numFmtId="0" fontId="0" fillId="0" borderId="32" xfId="0" applyBorder="1"/>
    <xf numFmtId="37" fontId="0" fillId="0" borderId="24" xfId="0" applyNumberFormat="1" applyBorder="1"/>
    <xf numFmtId="0" fontId="0" fillId="2" borderId="5" xfId="0" applyFill="1" applyBorder="1" applyAlignment="1">
      <alignment horizontal="fill"/>
    </xf>
    <xf numFmtId="0" fontId="0" fillId="2" borderId="11" xfId="0" applyFill="1" applyBorder="1"/>
    <xf numFmtId="0" fontId="27" fillId="0" borderId="0" xfId="7"/>
    <xf numFmtId="0" fontId="27" fillId="0" borderId="1" xfId="7" applyBorder="1" applyAlignment="1">
      <alignment horizontal="fill"/>
    </xf>
    <xf numFmtId="0" fontId="27" fillId="0" borderId="2" xfId="7" applyBorder="1" applyAlignment="1">
      <alignment horizontal="fill"/>
    </xf>
    <xf numFmtId="0" fontId="27" fillId="0" borderId="3" xfId="7" applyBorder="1" applyAlignment="1">
      <alignment horizontal="fill"/>
    </xf>
    <xf numFmtId="0" fontId="27" fillId="0" borderId="2" xfId="7" applyBorder="1"/>
    <xf numFmtId="0" fontId="27" fillId="0" borderId="2" xfId="7" applyBorder="1" applyAlignment="1">
      <alignment horizontal="center"/>
    </xf>
    <xf numFmtId="0" fontId="27" fillId="0" borderId="0" xfId="7" applyAlignment="1">
      <alignment horizontal="center"/>
    </xf>
    <xf numFmtId="0" fontId="27" fillId="0" borderId="4" xfId="7" applyBorder="1"/>
    <xf numFmtId="0" fontId="27" fillId="0" borderId="5" xfId="7" applyBorder="1"/>
    <xf numFmtId="0" fontId="27" fillId="0" borderId="0" xfId="7" quotePrefix="1"/>
    <xf numFmtId="0" fontId="27" fillId="0" borderId="0" xfId="7" quotePrefix="1" applyAlignment="1">
      <alignment horizontal="left"/>
    </xf>
    <xf numFmtId="0" fontId="27" fillId="0" borderId="5" xfId="7" applyBorder="1" applyAlignment="1">
      <alignment horizontal="left"/>
    </xf>
    <xf numFmtId="0" fontId="27" fillId="0" borderId="6" xfId="7" applyBorder="1" applyAlignment="1">
      <alignment horizontal="fill"/>
    </xf>
    <xf numFmtId="0" fontId="27" fillId="0" borderId="7" xfId="7" applyBorder="1" applyAlignment="1">
      <alignment horizontal="fill"/>
    </xf>
    <xf numFmtId="0" fontId="27" fillId="0" borderId="8" xfId="7" applyBorder="1" applyAlignment="1">
      <alignment horizontal="fill"/>
    </xf>
    <xf numFmtId="0" fontId="27" fillId="0" borderId="7" xfId="7" applyBorder="1" applyAlignment="1">
      <alignment horizontal="center"/>
    </xf>
    <xf numFmtId="0" fontId="27" fillId="0" borderId="11" xfId="7" applyBorder="1" applyAlignment="1">
      <alignment horizontal="center"/>
    </xf>
    <xf numFmtId="0" fontId="27" fillId="0" borderId="4" xfId="7" applyBorder="1" applyAlignment="1">
      <alignment horizontal="center"/>
    </xf>
    <xf numFmtId="0" fontId="27" fillId="0" borderId="5" xfId="7" applyBorder="1" applyAlignment="1">
      <alignment horizontal="center"/>
    </xf>
    <xf numFmtId="0" fontId="27" fillId="0" borderId="11" xfId="7" applyBorder="1"/>
    <xf numFmtId="0" fontId="27" fillId="0" borderId="6" xfId="7" applyBorder="1" applyAlignment="1">
      <alignment horizontal="center"/>
    </xf>
    <xf numFmtId="37" fontId="27" fillId="0" borderId="5" xfId="7" applyNumberFormat="1" applyBorder="1"/>
    <xf numFmtId="0" fontId="27" fillId="0" borderId="23" xfId="7" applyBorder="1" applyAlignment="1">
      <alignment horizontal="center"/>
    </xf>
    <xf numFmtId="0" fontId="27" fillId="0" borderId="23" xfId="7" applyBorder="1" applyAlignment="1">
      <alignment horizontal="fill"/>
    </xf>
    <xf numFmtId="0" fontId="27" fillId="0" borderId="27" xfId="7" applyBorder="1" applyAlignment="1">
      <alignment horizontal="center"/>
    </xf>
    <xf numFmtId="0" fontId="27" fillId="0" borderId="24" xfId="7" applyBorder="1" applyAlignment="1">
      <alignment horizontal="fill"/>
    </xf>
    <xf numFmtId="37" fontId="27" fillId="0" borderId="0" xfId="7" applyNumberFormat="1"/>
    <xf numFmtId="166" fontId="27" fillId="0" borderId="0" xfId="7" applyNumberFormat="1"/>
    <xf numFmtId="0" fontId="27" fillId="0" borderId="0" xfId="7" applyAlignment="1">
      <alignment horizontal="fill"/>
    </xf>
    <xf numFmtId="37" fontId="28" fillId="0" borderId="0" xfId="7" applyNumberFormat="1" applyFont="1"/>
    <xf numFmtId="41" fontId="27" fillId="0" borderId="0" xfId="7" applyNumberFormat="1"/>
    <xf numFmtId="41" fontId="29" fillId="0" borderId="0" xfId="7" applyNumberFormat="1" applyFont="1"/>
    <xf numFmtId="37" fontId="27" fillId="0" borderId="0" xfId="7" applyNumberFormat="1" applyAlignment="1">
      <alignment horizontal="fill"/>
    </xf>
    <xf numFmtId="37" fontId="27" fillId="0" borderId="7" xfId="7" applyNumberFormat="1" applyBorder="1"/>
    <xf numFmtId="0" fontId="27" fillId="0" borderId="0" xfId="7" applyAlignment="1">
      <alignment horizontal="right"/>
    </xf>
    <xf numFmtId="0" fontId="0" fillId="0" borderId="4" xfId="0" applyBorder="1" applyAlignment="1">
      <alignment horizontal="fill"/>
    </xf>
    <xf numFmtId="0" fontId="0" fillId="0" borderId="0" xfId="0" applyAlignment="1">
      <alignment horizontal="fill"/>
    </xf>
    <xf numFmtId="0" fontId="0" fillId="0" borderId="5" xfId="0" applyBorder="1" applyAlignment="1">
      <alignment horizontal="fill"/>
    </xf>
    <xf numFmtId="0" fontId="0" fillId="0" borderId="13" xfId="0" applyBorder="1" applyAlignment="1">
      <alignment horizontal="center"/>
    </xf>
    <xf numFmtId="0" fontId="0" fillId="0" borderId="15" xfId="0" applyBorder="1" applyAlignment="1">
      <alignment horizontal="center"/>
    </xf>
    <xf numFmtId="37" fontId="0" fillId="0" borderId="27" xfId="0" applyNumberFormat="1" applyBorder="1" applyAlignment="1">
      <alignment horizontal="fill"/>
    </xf>
    <xf numFmtId="37" fontId="0" fillId="0" borderId="4" xfId="0" applyNumberFormat="1" applyBorder="1" applyAlignment="1">
      <alignment horizontal="center"/>
    </xf>
    <xf numFmtId="37" fontId="0" fillId="0" borderId="13" xfId="0" applyNumberFormat="1" applyBorder="1" applyAlignment="1">
      <alignment horizontal="center"/>
    </xf>
    <xf numFmtId="37" fontId="0" fillId="0" borderId="4" xfId="0" applyNumberFormat="1" applyBorder="1" applyAlignment="1">
      <alignment horizontal="fill"/>
    </xf>
    <xf numFmtId="37" fontId="0" fillId="0" borderId="0" xfId="0" applyNumberFormat="1" applyAlignment="1">
      <alignment horizontal="right"/>
    </xf>
    <xf numFmtId="37" fontId="0" fillId="0" borderId="0" xfId="0" quotePrefix="1" applyNumberFormat="1"/>
    <xf numFmtId="37" fontId="5" fillId="0" borderId="0" xfId="8"/>
    <xf numFmtId="37" fontId="5" fillId="0" borderId="1" xfId="8" applyBorder="1"/>
    <xf numFmtId="37" fontId="5" fillId="0" borderId="2" xfId="8" applyBorder="1"/>
    <xf numFmtId="37" fontId="30" fillId="0" borderId="0" xfId="8" applyFont="1"/>
    <xf numFmtId="37" fontId="5" fillId="0" borderId="4" xfId="8" applyBorder="1"/>
    <xf numFmtId="37" fontId="5" fillId="0" borderId="5" xfId="8" applyBorder="1"/>
    <xf numFmtId="167" fontId="5" fillId="0" borderId="0" xfId="8" applyNumberFormat="1"/>
    <xf numFmtId="37" fontId="5" fillId="0" borderId="4" xfId="8" applyBorder="1" applyAlignment="1">
      <alignment horizontal="right"/>
    </xf>
    <xf numFmtId="37" fontId="5" fillId="0" borderId="0" xfId="8" applyAlignment="1">
      <alignment horizontal="right"/>
    </xf>
    <xf numFmtId="167" fontId="5" fillId="0" borderId="0" xfId="8" quotePrefix="1" applyNumberFormat="1"/>
    <xf numFmtId="167" fontId="5" fillId="0" borderId="5" xfId="8" applyNumberFormat="1" applyBorder="1"/>
    <xf numFmtId="37" fontId="19" fillId="0" borderId="0" xfId="8" applyFont="1"/>
    <xf numFmtId="167" fontId="19" fillId="0" borderId="0" xfId="8" applyNumberFormat="1" applyFont="1"/>
    <xf numFmtId="37" fontId="23" fillId="0" borderId="6" xfId="8" applyFont="1" applyBorder="1"/>
    <xf numFmtId="37" fontId="23" fillId="0" borderId="7" xfId="8" applyFont="1" applyBorder="1"/>
    <xf numFmtId="37" fontId="5" fillId="0" borderId="7" xfId="8" applyBorder="1"/>
    <xf numFmtId="37" fontId="5" fillId="0" borderId="8" xfId="8" applyBorder="1"/>
    <xf numFmtId="37" fontId="5" fillId="0" borderId="1" xfId="8" applyBorder="1" applyAlignment="1">
      <alignment horizontal="centerContinuous"/>
    </xf>
    <xf numFmtId="37" fontId="5" fillId="0" borderId="2" xfId="8" applyBorder="1" applyAlignment="1">
      <alignment horizontal="centerContinuous"/>
    </xf>
    <xf numFmtId="37" fontId="5" fillId="0" borderId="10" xfId="8" applyBorder="1" applyAlignment="1">
      <alignment horizontal="centerContinuous"/>
    </xf>
    <xf numFmtId="37" fontId="5" fillId="0" borderId="11" xfId="8" applyBorder="1" applyAlignment="1">
      <alignment horizontal="centerContinuous"/>
    </xf>
    <xf numFmtId="37" fontId="5" fillId="0" borderId="4" xfId="8" applyBorder="1" applyAlignment="1">
      <alignment horizontal="centerContinuous"/>
    </xf>
    <xf numFmtId="37" fontId="5" fillId="0" borderId="0" xfId="8" applyAlignment="1">
      <alignment horizontal="centerContinuous"/>
    </xf>
    <xf numFmtId="37" fontId="5" fillId="0" borderId="4" xfId="8" applyBorder="1" applyAlignment="1">
      <alignment horizontal="center"/>
    </xf>
    <xf numFmtId="37" fontId="5" fillId="0" borderId="10" xfId="8" applyBorder="1"/>
    <xf numFmtId="37" fontId="5" fillId="0" borderId="11" xfId="8" applyBorder="1" applyAlignment="1">
      <alignment horizontal="right"/>
    </xf>
    <xf numFmtId="37" fontId="5" fillId="0" borderId="11" xfId="8" applyBorder="1"/>
    <xf numFmtId="37" fontId="14" fillId="0" borderId="4" xfId="8" applyFont="1" applyBorder="1" applyProtection="1">
      <protection locked="0"/>
    </xf>
    <xf numFmtId="37" fontId="14" fillId="0" borderId="4" xfId="8" applyFont="1" applyBorder="1"/>
    <xf numFmtId="37" fontId="5" fillId="0" borderId="16" xfId="8" applyBorder="1"/>
    <xf numFmtId="37" fontId="5" fillId="2" borderId="16" xfId="8" applyFill="1" applyBorder="1"/>
    <xf numFmtId="37" fontId="5" fillId="0" borderId="13" xfId="8" applyBorder="1"/>
    <xf numFmtId="37" fontId="16" fillId="0" borderId="0" xfId="8" applyFont="1"/>
    <xf numFmtId="37" fontId="16" fillId="0" borderId="0" xfId="8" applyFont="1" applyAlignment="1">
      <alignment horizontal="center"/>
    </xf>
    <xf numFmtId="37" fontId="5" fillId="0" borderId="0" xfId="8" quotePrefix="1"/>
    <xf numFmtId="39" fontId="1" fillId="0" borderId="7" xfId="9" applyBorder="1"/>
    <xf numFmtId="39" fontId="1" fillId="0" borderId="0" xfId="9"/>
    <xf numFmtId="39" fontId="1" fillId="0" borderId="4" xfId="9" applyBorder="1"/>
    <xf numFmtId="39" fontId="1" fillId="0" borderId="11" xfId="9" applyBorder="1"/>
    <xf numFmtId="39" fontId="1" fillId="0" borderId="0" xfId="9" applyAlignment="1">
      <alignment horizontal="center"/>
    </xf>
    <xf numFmtId="39" fontId="11" fillId="0" borderId="7" xfId="9" applyFont="1" applyBorder="1" applyProtection="1">
      <protection locked="0"/>
    </xf>
    <xf numFmtId="39" fontId="1" fillId="0" borderId="0" xfId="9" applyAlignment="1">
      <alignment horizontal="centerContinuous"/>
    </xf>
    <xf numFmtId="167" fontId="1" fillId="0" borderId="0" xfId="9" applyNumberFormat="1" applyAlignment="1">
      <alignment horizontal="center"/>
    </xf>
    <xf numFmtId="37" fontId="1" fillId="0" borderId="0" xfId="9" applyNumberFormat="1"/>
    <xf numFmtId="39" fontId="1" fillId="0" borderId="5" xfId="9" applyBorder="1" applyAlignment="1">
      <alignment horizontal="center"/>
    </xf>
    <xf numFmtId="39" fontId="1" fillId="0" borderId="6" xfId="9" applyBorder="1" applyAlignment="1">
      <alignment horizontal="centerContinuous"/>
    </xf>
    <xf numFmtId="39" fontId="1" fillId="0" borderId="7" xfId="9" applyBorder="1" applyAlignment="1">
      <alignment horizontal="centerContinuous"/>
    </xf>
    <xf numFmtId="37" fontId="1" fillId="0" borderId="8" xfId="9" applyNumberFormat="1" applyBorder="1" applyAlignment="1">
      <alignment horizontal="centerContinuous"/>
    </xf>
    <xf numFmtId="39" fontId="1" fillId="0" borderId="13" xfId="9" applyBorder="1" applyAlignment="1">
      <alignment horizontal="centerContinuous"/>
    </xf>
    <xf numFmtId="39" fontId="1" fillId="0" borderId="15" xfId="9" applyBorder="1" applyAlignment="1">
      <alignment horizontal="centerContinuous"/>
    </xf>
    <xf numFmtId="39" fontId="1" fillId="0" borderId="15" xfId="9" applyBorder="1" applyAlignment="1">
      <alignment horizontal="center"/>
    </xf>
    <xf numFmtId="39" fontId="1" fillId="0" borderId="14" xfId="9" applyBorder="1" applyAlignment="1">
      <alignment horizontal="centerContinuous"/>
    </xf>
    <xf numFmtId="39" fontId="1" fillId="0" borderId="13" xfId="9" applyBorder="1" applyAlignment="1">
      <alignment horizontal="center"/>
    </xf>
    <xf numFmtId="37" fontId="1" fillId="0" borderId="13" xfId="9" applyNumberFormat="1" applyBorder="1" applyAlignment="1">
      <alignment horizontal="center"/>
    </xf>
    <xf numFmtId="39" fontId="1" fillId="0" borderId="13" xfId="9" quotePrefix="1" applyBorder="1" applyAlignment="1">
      <alignment horizontal="center"/>
    </xf>
    <xf numFmtId="37" fontId="1" fillId="0" borderId="13" xfId="9" quotePrefix="1" applyNumberFormat="1" applyBorder="1" applyAlignment="1">
      <alignment horizontal="center"/>
    </xf>
    <xf numFmtId="5" fontId="11" fillId="0" borderId="4" xfId="9" applyNumberFormat="1" applyFont="1" applyBorder="1" applyProtection="1">
      <protection locked="0"/>
    </xf>
    <xf numFmtId="37" fontId="1" fillId="0" borderId="4" xfId="9" applyNumberFormat="1" applyBorder="1"/>
    <xf numFmtId="37" fontId="11" fillId="0" borderId="4" xfId="9" applyNumberFormat="1" applyFont="1" applyBorder="1" applyProtection="1">
      <protection locked="0"/>
    </xf>
    <xf numFmtId="37" fontId="11" fillId="0" borderId="6" xfId="9" applyNumberFormat="1" applyFont="1" applyBorder="1" applyProtection="1">
      <protection locked="0"/>
    </xf>
    <xf numFmtId="37" fontId="1" fillId="0" borderId="6" xfId="9" applyNumberFormat="1" applyBorder="1"/>
    <xf numFmtId="39" fontId="31" fillId="0" borderId="0" xfId="9" applyFont="1"/>
    <xf numFmtId="5" fontId="1" fillId="0" borderId="6" xfId="9" applyNumberFormat="1" applyBorder="1"/>
    <xf numFmtId="5" fontId="1" fillId="0" borderId="4" xfId="9" applyNumberFormat="1" applyBorder="1"/>
    <xf numFmtId="37" fontId="1" fillId="0" borderId="5" xfId="9" applyNumberFormat="1" applyBorder="1" applyAlignment="1">
      <alignment horizontal="center"/>
    </xf>
    <xf numFmtId="39" fontId="1" fillId="0" borderId="0" xfId="9" quotePrefix="1"/>
    <xf numFmtId="39" fontId="32" fillId="0" borderId="0" xfId="9" applyFont="1"/>
    <xf numFmtId="8" fontId="32" fillId="0" borderId="0" xfId="9" applyNumberFormat="1" applyFont="1"/>
    <xf numFmtId="39" fontId="1" fillId="0" borderId="1" xfId="10" applyBorder="1"/>
    <xf numFmtId="39" fontId="1" fillId="0" borderId="2" xfId="10" applyBorder="1"/>
    <xf numFmtId="39" fontId="1" fillId="0" borderId="4" xfId="10" applyBorder="1"/>
    <xf numFmtId="39" fontId="1" fillId="0" borderId="0" xfId="10"/>
    <xf numFmtId="39" fontId="1" fillId="0" borderId="6" xfId="10" applyBorder="1"/>
    <xf numFmtId="39" fontId="1" fillId="0" borderId="7" xfId="10" applyBorder="1"/>
    <xf numFmtId="39" fontId="1" fillId="0" borderId="1" xfId="10" applyBorder="1" applyProtection="1">
      <protection locked="0"/>
    </xf>
    <xf numFmtId="39" fontId="1" fillId="0" borderId="3" xfId="10" applyBorder="1" applyProtection="1">
      <protection locked="0"/>
    </xf>
    <xf numFmtId="39" fontId="1" fillId="0" borderId="6" xfId="10" applyBorder="1" applyProtection="1">
      <protection locked="0"/>
    </xf>
    <xf numFmtId="39" fontId="1" fillId="0" borderId="8" xfId="10" applyBorder="1" applyProtection="1">
      <protection locked="0"/>
    </xf>
    <xf numFmtId="39" fontId="1" fillId="0" borderId="11" xfId="10" applyBorder="1"/>
    <xf numFmtId="37" fontId="14" fillId="0" borderId="4" xfId="10" applyNumberFormat="1" applyFont="1" applyBorder="1" applyProtection="1">
      <protection locked="0"/>
    </xf>
    <xf numFmtId="37" fontId="33" fillId="0" borderId="11" xfId="10" applyNumberFormat="1" applyFont="1" applyBorder="1" applyProtection="1">
      <protection locked="0"/>
    </xf>
    <xf numFmtId="37" fontId="14" fillId="0" borderId="11" xfId="10" applyNumberFormat="1" applyFont="1" applyBorder="1" applyProtection="1">
      <protection locked="0"/>
    </xf>
    <xf numFmtId="37" fontId="5" fillId="0" borderId="4" xfId="10" applyNumberFormat="1" applyFont="1" applyBorder="1"/>
    <xf numFmtId="37" fontId="1" fillId="0" borderId="11" xfId="10" applyNumberFormat="1" applyBorder="1"/>
    <xf numFmtId="37" fontId="13" fillId="0" borderId="11" xfId="10" applyNumberFormat="1" applyFont="1" applyBorder="1" applyProtection="1">
      <protection locked="0"/>
    </xf>
    <xf numFmtId="37" fontId="14" fillId="0" borderId="6" xfId="10" applyNumberFormat="1" applyFont="1" applyBorder="1" applyProtection="1">
      <protection locked="0"/>
    </xf>
    <xf numFmtId="37" fontId="13" fillId="0" borderId="12" xfId="10" applyNumberFormat="1" applyFont="1" applyBorder="1" applyProtection="1">
      <protection locked="0"/>
    </xf>
    <xf numFmtId="37" fontId="1" fillId="0" borderId="12" xfId="10" applyNumberFormat="1" applyBorder="1"/>
    <xf numFmtId="3" fontId="35" fillId="0" borderId="5" xfId="0" applyNumberFormat="1" applyFont="1" applyBorder="1" applyAlignment="1">
      <alignment horizontal="right"/>
    </xf>
    <xf numFmtId="0" fontId="36" fillId="0" borderId="0" xfId="0" applyFont="1" applyAlignment="1">
      <alignment horizontal="centerContinuous"/>
    </xf>
    <xf numFmtId="0" fontId="36" fillId="0" borderId="4" xfId="0" applyFont="1" applyBorder="1" applyAlignment="1">
      <alignment horizontal="centerContinuous"/>
    </xf>
    <xf numFmtId="0" fontId="0" fillId="0" borderId="12" xfId="0" quotePrefix="1" applyBorder="1" applyAlignment="1">
      <alignment horizontal="center"/>
    </xf>
    <xf numFmtId="0" fontId="0" fillId="0" borderId="6" xfId="0" quotePrefix="1" applyBorder="1" applyAlignment="1">
      <alignment horizontal="center"/>
    </xf>
    <xf numFmtId="0" fontId="0" fillId="0" borderId="4" xfId="0" quotePrefix="1" applyBorder="1" applyAlignment="1">
      <alignment horizontal="center"/>
    </xf>
    <xf numFmtId="0" fontId="0" fillId="0" borderId="11" xfId="0" quotePrefix="1" applyBorder="1" applyAlignment="1">
      <alignment horizontal="center"/>
    </xf>
    <xf numFmtId="3" fontId="11" fillId="0" borderId="11" xfId="0" applyNumberFormat="1" applyFont="1" applyBorder="1" applyAlignment="1">
      <alignment horizontal="right"/>
    </xf>
    <xf numFmtId="37" fontId="13" fillId="0" borderId="11" xfId="0" applyNumberFormat="1" applyFont="1" applyBorder="1" applyProtection="1">
      <protection locked="0"/>
    </xf>
    <xf numFmtId="0" fontId="0" fillId="3" borderId="11" xfId="0" applyFill="1" applyBorder="1" applyAlignment="1">
      <alignment horizontal="fill"/>
    </xf>
    <xf numFmtId="0" fontId="0" fillId="3" borderId="4" xfId="0" applyFill="1" applyBorder="1" applyAlignment="1">
      <alignment horizontal="fill"/>
    </xf>
    <xf numFmtId="0" fontId="0" fillId="3" borderId="12" xfId="0" applyFill="1" applyBorder="1"/>
    <xf numFmtId="39" fontId="1" fillId="0" borderId="33" xfId="9" applyBorder="1"/>
    <xf numFmtId="39" fontId="1" fillId="0" borderId="34" xfId="9" applyBorder="1"/>
    <xf numFmtId="39" fontId="1" fillId="0" borderId="35" xfId="9" applyBorder="1"/>
    <xf numFmtId="39" fontId="1" fillId="0" borderId="36" xfId="9" applyBorder="1"/>
    <xf numFmtId="39" fontId="1" fillId="0" borderId="37" xfId="9" applyBorder="1"/>
    <xf numFmtId="39" fontId="1" fillId="0" borderId="38" xfId="9" applyBorder="1"/>
    <xf numFmtId="39" fontId="1" fillId="0" borderId="39" xfId="9" applyBorder="1"/>
    <xf numFmtId="39" fontId="1" fillId="0" borderId="37" xfId="9" applyBorder="1" applyAlignment="1">
      <alignment horizontal="centerContinuous"/>
    </xf>
    <xf numFmtId="39" fontId="1" fillId="0" borderId="4" xfId="9" applyBorder="1" applyAlignment="1">
      <alignment horizontal="center"/>
    </xf>
    <xf numFmtId="39" fontId="1" fillId="0" borderId="40" xfId="9" applyBorder="1"/>
    <xf numFmtId="37" fontId="1" fillId="0" borderId="16" xfId="9" quotePrefix="1" applyNumberFormat="1" applyBorder="1" applyAlignment="1">
      <alignment horizontal="center"/>
    </xf>
    <xf numFmtId="39" fontId="1" fillId="0" borderId="16" xfId="9" quotePrefix="1" applyBorder="1" applyAlignment="1">
      <alignment horizontal="center"/>
    </xf>
    <xf numFmtId="39" fontId="1" fillId="0" borderId="41" xfId="9" quotePrefix="1" applyBorder="1" applyAlignment="1">
      <alignment horizontal="center"/>
    </xf>
    <xf numFmtId="37" fontId="1" fillId="0" borderId="11" xfId="9" applyNumberFormat="1" applyBorder="1"/>
    <xf numFmtId="37" fontId="1" fillId="0" borderId="37" xfId="9" applyNumberFormat="1" applyBorder="1"/>
    <xf numFmtId="39" fontId="1" fillId="0" borderId="0" xfId="9" applyAlignment="1">
      <alignment horizontal="left" indent="2"/>
    </xf>
    <xf numFmtId="39" fontId="1" fillId="0" borderId="0" xfId="9" applyAlignment="1">
      <alignment horizontal="left" indent="3"/>
    </xf>
    <xf numFmtId="37" fontId="1" fillId="0" borderId="16" xfId="9" applyNumberFormat="1" applyBorder="1"/>
    <xf numFmtId="37" fontId="1" fillId="0" borderId="42" xfId="9" applyNumberFormat="1" applyBorder="1"/>
    <xf numFmtId="37" fontId="11" fillId="0" borderId="11" xfId="9" applyNumberFormat="1" applyFont="1" applyBorder="1" applyProtection="1">
      <protection locked="0"/>
    </xf>
    <xf numFmtId="37" fontId="11" fillId="0" borderId="43" xfId="9" applyNumberFormat="1" applyFont="1" applyBorder="1" applyProtection="1">
      <protection locked="0"/>
    </xf>
    <xf numFmtId="37" fontId="1" fillId="0" borderId="43" xfId="9" applyNumberFormat="1" applyBorder="1"/>
    <xf numFmtId="37" fontId="1" fillId="0" borderId="0" xfId="9" applyNumberFormat="1" applyAlignment="1">
      <alignment horizontal="center"/>
    </xf>
    <xf numFmtId="5" fontId="1" fillId="0" borderId="45" xfId="9" applyNumberFormat="1" applyBorder="1"/>
    <xf numFmtId="5" fontId="1" fillId="0" borderId="46" xfId="9" applyNumberFormat="1" applyBorder="1"/>
    <xf numFmtId="39" fontId="1" fillId="0" borderId="47" xfId="9" applyBorder="1"/>
    <xf numFmtId="39" fontId="1" fillId="0" borderId="48" xfId="9" applyBorder="1" applyAlignment="1">
      <alignment horizontal="center"/>
    </xf>
    <xf numFmtId="39" fontId="1" fillId="0" borderId="48" xfId="9" applyBorder="1"/>
    <xf numFmtId="39" fontId="1" fillId="0" borderId="49" xfId="9" applyBorder="1"/>
    <xf numFmtId="39" fontId="9" fillId="0" borderId="0" xfId="11" applyFont="1"/>
    <xf numFmtId="39" fontId="1" fillId="0" borderId="0" xfId="11"/>
    <xf numFmtId="39" fontId="1" fillId="0" borderId="7" xfId="11" applyBorder="1"/>
    <xf numFmtId="39" fontId="1" fillId="0" borderId="4" xfId="11" applyBorder="1"/>
    <xf numFmtId="39" fontId="1" fillId="0" borderId="11" xfId="11" applyBorder="1"/>
    <xf numFmtId="39" fontId="10" fillId="0" borderId="5" xfId="11" applyFont="1" applyBorder="1"/>
    <xf numFmtId="39" fontId="1" fillId="0" borderId="6" xfId="11" applyBorder="1"/>
    <xf numFmtId="39" fontId="1" fillId="0" borderId="12" xfId="11" applyBorder="1"/>
    <xf numFmtId="39" fontId="1" fillId="0" borderId="4" xfId="11" applyBorder="1" applyAlignment="1">
      <alignment horizontal="centerContinuous"/>
    </xf>
    <xf numFmtId="39" fontId="1" fillId="0" borderId="0" xfId="11" applyAlignment="1">
      <alignment horizontal="centerContinuous"/>
    </xf>
    <xf numFmtId="39" fontId="1" fillId="0" borderId="11" xfId="11" applyBorder="1" applyAlignment="1">
      <alignment horizontal="center"/>
    </xf>
    <xf numFmtId="39" fontId="1" fillId="0" borderId="0" xfId="11" applyAlignment="1">
      <alignment horizontal="center"/>
    </xf>
    <xf numFmtId="39" fontId="1" fillId="0" borderId="7" xfId="11" applyBorder="1" applyAlignment="1">
      <alignment horizontal="centerContinuous"/>
    </xf>
    <xf numFmtId="39" fontId="1" fillId="0" borderId="12" xfId="11" applyBorder="1" applyAlignment="1">
      <alignment horizontal="center"/>
    </xf>
    <xf numFmtId="39" fontId="1" fillId="0" borderId="7" xfId="11" applyBorder="1" applyAlignment="1">
      <alignment horizontal="center"/>
    </xf>
    <xf numFmtId="37" fontId="1" fillId="2" borderId="11" xfId="11" applyNumberFormat="1" applyFill="1" applyBorder="1"/>
    <xf numFmtId="37" fontId="1" fillId="2" borderId="0" xfId="11" applyNumberFormat="1" applyFill="1"/>
    <xf numFmtId="37" fontId="1" fillId="0" borderId="0" xfId="11" applyNumberFormat="1" applyAlignment="1">
      <alignment horizontal="centerContinuous"/>
    </xf>
    <xf numFmtId="37" fontId="4" fillId="0" borderId="0" xfId="11" applyNumberFormat="1" applyFont="1" applyAlignment="1">
      <alignment horizontal="centerContinuous"/>
    </xf>
    <xf numFmtId="37" fontId="1" fillId="0" borderId="11" xfId="11" applyNumberFormat="1" applyBorder="1"/>
    <xf numFmtId="37" fontId="1" fillId="0" borderId="0" xfId="11" applyNumberFormat="1"/>
    <xf numFmtId="5" fontId="13" fillId="0" borderId="12" xfId="11" applyNumberFormat="1" applyFont="1" applyBorder="1" applyProtection="1">
      <protection locked="0"/>
    </xf>
    <xf numFmtId="5" fontId="37" fillId="0" borderId="7" xfId="11" applyNumberFormat="1" applyFont="1" applyBorder="1" applyProtection="1">
      <protection locked="0"/>
    </xf>
    <xf numFmtId="39" fontId="4" fillId="0" borderId="0" xfId="11" applyFont="1" applyAlignment="1">
      <alignment horizontal="centerContinuous"/>
    </xf>
    <xf numFmtId="39" fontId="4" fillId="0" borderId="0" xfId="11" applyFont="1"/>
    <xf numFmtId="37" fontId="1" fillId="0" borderId="16" xfId="11" applyNumberFormat="1" applyBorder="1"/>
    <xf numFmtId="37" fontId="1" fillId="0" borderId="14" xfId="11" applyNumberFormat="1" applyBorder="1"/>
    <xf numFmtId="37" fontId="1" fillId="0" borderId="50" xfId="11" applyNumberFormat="1" applyBorder="1"/>
    <xf numFmtId="37" fontId="1" fillId="0" borderId="51" xfId="11" applyNumberFormat="1" applyBorder="1"/>
    <xf numFmtId="37" fontId="1" fillId="0" borderId="10" xfId="11" applyNumberFormat="1" applyBorder="1"/>
    <xf numFmtId="37" fontId="1" fillId="0" borderId="2" xfId="11" applyNumberFormat="1" applyBorder="1"/>
    <xf numFmtId="37" fontId="1" fillId="0" borderId="12" xfId="11" applyNumberFormat="1" applyBorder="1"/>
    <xf numFmtId="37" fontId="1" fillId="0" borderId="7" xfId="11" applyNumberFormat="1" applyBorder="1"/>
    <xf numFmtId="39" fontId="1" fillId="0" borderId="0" xfId="11" applyAlignment="1">
      <alignment horizontal="right"/>
    </xf>
    <xf numFmtId="39" fontId="1" fillId="0" borderId="0" xfId="11" quotePrefix="1"/>
    <xf numFmtId="39" fontId="1" fillId="0" borderId="5" xfId="11" applyBorder="1"/>
    <xf numFmtId="39" fontId="38" fillId="0" borderId="5" xfId="11" applyFont="1" applyBorder="1"/>
    <xf numFmtId="39" fontId="1" fillId="0" borderId="8" xfId="11" applyBorder="1"/>
    <xf numFmtId="39" fontId="1" fillId="0" borderId="5" xfId="11" applyBorder="1" applyAlignment="1">
      <alignment horizontal="centerContinuous"/>
    </xf>
    <xf numFmtId="39" fontId="1" fillId="0" borderId="5" xfId="11" applyBorder="1" applyAlignment="1">
      <alignment horizontal="center"/>
    </xf>
    <xf numFmtId="37" fontId="1" fillId="0" borderId="8" xfId="11" applyNumberFormat="1" applyBorder="1"/>
    <xf numFmtId="37" fontId="4" fillId="0" borderId="0" xfId="11" applyNumberFormat="1" applyFont="1"/>
    <xf numFmtId="37" fontId="1" fillId="0" borderId="44" xfId="11" applyNumberFormat="1" applyBorder="1"/>
    <xf numFmtId="5" fontId="13" fillId="0" borderId="11" xfId="11" applyNumberFormat="1" applyFont="1" applyBorder="1" applyProtection="1">
      <protection locked="0"/>
    </xf>
    <xf numFmtId="37" fontId="13" fillId="0" borderId="11" xfId="11" applyNumberFormat="1" applyFont="1" applyBorder="1" applyProtection="1">
      <protection locked="0"/>
    </xf>
    <xf numFmtId="37" fontId="13" fillId="0" borderId="12" xfId="11" applyNumberFormat="1" applyFont="1" applyBorder="1" applyProtection="1">
      <protection locked="0"/>
    </xf>
    <xf numFmtId="5" fontId="1" fillId="0" borderId="50" xfId="11" applyNumberFormat="1" applyBorder="1"/>
    <xf numFmtId="37" fontId="1" fillId="0" borderId="5" xfId="11" applyNumberFormat="1" applyBorder="1"/>
    <xf numFmtId="37" fontId="1" fillId="0" borderId="15" xfId="11" applyNumberFormat="1" applyBorder="1"/>
    <xf numFmtId="37" fontId="1" fillId="0" borderId="52" xfId="11" applyNumberFormat="1" applyBorder="1"/>
    <xf numFmtId="39" fontId="1" fillId="0" borderId="4" xfId="11" applyBorder="1" applyAlignment="1">
      <alignment horizontal="center"/>
    </xf>
    <xf numFmtId="37" fontId="1" fillId="0" borderId="6" xfId="11" applyNumberFormat="1" applyBorder="1"/>
    <xf numFmtId="39" fontId="4" fillId="0" borderId="4" xfId="11" applyFont="1" applyBorder="1"/>
    <xf numFmtId="37" fontId="1" fillId="0" borderId="4" xfId="11" applyNumberFormat="1" applyBorder="1"/>
    <xf numFmtId="37" fontId="1" fillId="0" borderId="13" xfId="11" applyNumberFormat="1" applyBorder="1"/>
    <xf numFmtId="37" fontId="1" fillId="0" borderId="53" xfId="11" applyNumberFormat="1" applyBorder="1"/>
    <xf numFmtId="39" fontId="4" fillId="0" borderId="4" xfId="11" applyFont="1" applyBorder="1" applyAlignment="1">
      <alignment horizontal="centerContinuous"/>
    </xf>
    <xf numFmtId="5" fontId="13" fillId="0" borderId="4" xfId="11" applyNumberFormat="1" applyFont="1" applyBorder="1" applyProtection="1">
      <protection locked="0"/>
    </xf>
    <xf numFmtId="37" fontId="13" fillId="0" borderId="4" xfId="11" applyNumberFormat="1" applyFont="1" applyBorder="1" applyProtection="1">
      <protection locked="0"/>
    </xf>
    <xf numFmtId="5" fontId="1" fillId="0" borderId="6" xfId="11" applyNumberFormat="1" applyBorder="1"/>
    <xf numFmtId="39" fontId="39" fillId="0" borderId="4" xfId="11" applyFont="1" applyBorder="1"/>
    <xf numFmtId="37" fontId="13" fillId="0" borderId="6" xfId="11" applyNumberFormat="1" applyFont="1" applyBorder="1" applyProtection="1">
      <protection locked="0"/>
    </xf>
    <xf numFmtId="37" fontId="1" fillId="0" borderId="0" xfId="11" applyNumberFormat="1" applyAlignment="1">
      <alignment horizontal="right"/>
    </xf>
    <xf numFmtId="37" fontId="1" fillId="0" borderId="0" xfId="11" quotePrefix="1" applyNumberFormat="1"/>
    <xf numFmtId="5" fontId="1" fillId="0" borderId="12" xfId="11" applyNumberFormat="1" applyBorder="1"/>
    <xf numFmtId="5" fontId="1" fillId="0" borderId="16" xfId="11" applyNumberFormat="1" applyBorder="1"/>
    <xf numFmtId="5" fontId="1" fillId="0" borderId="44" xfId="11" applyNumberFormat="1" applyBorder="1"/>
    <xf numFmtId="5" fontId="1" fillId="0" borderId="0" xfId="11" applyNumberFormat="1"/>
    <xf numFmtId="39" fontId="1" fillId="0" borderId="1" xfId="11" applyBorder="1"/>
    <xf numFmtId="0" fontId="0" fillId="0" borderId="0" xfId="0" applyAlignment="1">
      <alignment horizontal="left"/>
    </xf>
    <xf numFmtId="0" fontId="0" fillId="3" borderId="0" xfId="0" applyFill="1" applyAlignment="1">
      <alignment horizontal="fill"/>
    </xf>
    <xf numFmtId="0" fontId="0" fillId="0" borderId="7" xfId="0" applyBorder="1" applyAlignment="1">
      <alignment horizontal="left"/>
    </xf>
    <xf numFmtId="0" fontId="0" fillId="0" borderId="11" xfId="0" quotePrefix="1" applyBorder="1" applyAlignment="1">
      <alignment horizontal="centerContinuous"/>
    </xf>
    <xf numFmtId="0" fontId="0" fillId="4" borderId="0" xfId="0" applyFill="1" applyAlignment="1">
      <alignment horizontal="fill"/>
    </xf>
    <xf numFmtId="0" fontId="0" fillId="4" borderId="7" xfId="0" applyFill="1" applyBorder="1"/>
    <xf numFmtId="0" fontId="4" fillId="0" borderId="4" xfId="0" applyFont="1" applyBorder="1" applyAlignment="1">
      <alignment horizontal="centerContinuous"/>
    </xf>
    <xf numFmtId="0" fontId="0" fillId="4" borderId="0" xfId="0" applyFill="1" applyAlignment="1">
      <alignment horizontal="center"/>
    </xf>
    <xf numFmtId="0" fontId="0" fillId="0" borderId="11" xfId="0" quotePrefix="1" applyBorder="1"/>
    <xf numFmtId="0" fontId="0" fillId="0" borderId="11" xfId="0" applyBorder="1" applyAlignment="1">
      <alignment horizontal="centerContinuous"/>
    </xf>
    <xf numFmtId="0" fontId="0" fillId="0" borderId="11" xfId="0" applyBorder="1" applyAlignment="1">
      <alignment horizontal="right"/>
    </xf>
    <xf numFmtId="3" fontId="11" fillId="0" borderId="0" xfId="0" applyNumberFormat="1" applyFont="1"/>
    <xf numFmtId="39" fontId="1" fillId="0" borderId="7" xfId="12" applyBorder="1"/>
    <xf numFmtId="39" fontId="1" fillId="0" borderId="0" xfId="12"/>
    <xf numFmtId="39" fontId="1" fillId="0" borderId="1" xfId="12" applyBorder="1"/>
    <xf numFmtId="39" fontId="1" fillId="0" borderId="2" xfId="12" applyBorder="1"/>
    <xf numFmtId="39" fontId="1" fillId="0" borderId="10" xfId="12" applyBorder="1"/>
    <xf numFmtId="39" fontId="1" fillId="0" borderId="3" xfId="12" applyBorder="1"/>
    <xf numFmtId="39" fontId="1" fillId="0" borderId="4" xfId="12" applyBorder="1"/>
    <xf numFmtId="39" fontId="1" fillId="0" borderId="0" xfId="12" applyAlignment="1">
      <alignment horizontal="center"/>
    </xf>
    <xf numFmtId="39" fontId="1" fillId="0" borderId="11" xfId="12" applyBorder="1"/>
    <xf numFmtId="39" fontId="1" fillId="0" borderId="6" xfId="12" applyBorder="1"/>
    <xf numFmtId="39" fontId="11" fillId="0" borderId="12" xfId="12" applyFont="1" applyBorder="1" applyProtection="1">
      <protection locked="0"/>
    </xf>
    <xf numFmtId="39" fontId="11" fillId="0" borderId="7" xfId="12" applyFont="1" applyBorder="1" applyProtection="1">
      <protection locked="0"/>
    </xf>
    <xf numFmtId="39" fontId="1" fillId="0" borderId="0" xfId="12" applyAlignment="1">
      <alignment horizontal="centerContinuous"/>
    </xf>
    <xf numFmtId="39" fontId="1" fillId="0" borderId="4" xfId="12" quotePrefix="1" applyBorder="1"/>
    <xf numFmtId="167" fontId="1" fillId="0" borderId="0" xfId="12" applyNumberFormat="1" applyAlignment="1">
      <alignment horizontal="center"/>
    </xf>
    <xf numFmtId="168" fontId="1" fillId="0" borderId="0" xfId="12" applyNumberFormat="1"/>
    <xf numFmtId="39" fontId="1" fillId="0" borderId="0" xfId="12" quotePrefix="1"/>
    <xf numFmtId="37" fontId="1" fillId="0" borderId="0" xfId="12" applyNumberFormat="1" applyAlignment="1">
      <alignment horizontal="center"/>
    </xf>
    <xf numFmtId="37" fontId="1" fillId="0" borderId="0" xfId="12" applyNumberFormat="1"/>
    <xf numFmtId="168" fontId="1" fillId="0" borderId="0" xfId="12" applyNumberFormat="1" applyAlignment="1">
      <alignment horizontal="center"/>
    </xf>
    <xf numFmtId="39" fontId="1" fillId="0" borderId="5" xfId="12" applyBorder="1" applyAlignment="1">
      <alignment horizontal="center"/>
    </xf>
    <xf numFmtId="39" fontId="1" fillId="0" borderId="4" xfId="12" applyBorder="1" applyAlignment="1">
      <alignment horizontal="center"/>
    </xf>
    <xf numFmtId="37" fontId="1" fillId="0" borderId="11" xfId="12" applyNumberFormat="1" applyBorder="1" applyAlignment="1">
      <alignment horizontal="center"/>
    </xf>
    <xf numFmtId="39" fontId="1" fillId="0" borderId="11" xfId="12" quotePrefix="1" applyBorder="1" applyAlignment="1">
      <alignment horizontal="center"/>
    </xf>
    <xf numFmtId="39" fontId="1" fillId="0" borderId="4" xfId="12" quotePrefix="1" applyBorder="1" applyAlignment="1">
      <alignment horizontal="center"/>
    </xf>
    <xf numFmtId="39" fontId="1" fillId="0" borderId="11" xfId="12" quotePrefix="1" applyBorder="1"/>
    <xf numFmtId="39" fontId="1" fillId="0" borderId="8" xfId="12" applyBorder="1" applyAlignment="1">
      <alignment horizontal="center"/>
    </xf>
    <xf numFmtId="39" fontId="1" fillId="0" borderId="7" xfId="12" quotePrefix="1" applyBorder="1" applyAlignment="1">
      <alignment horizontal="centerContinuous"/>
    </xf>
    <xf numFmtId="39" fontId="1" fillId="0" borderId="7" xfId="12" applyBorder="1" applyAlignment="1">
      <alignment horizontal="centerContinuous"/>
    </xf>
    <xf numFmtId="39" fontId="1" fillId="0" borderId="12" xfId="12" quotePrefix="1" applyBorder="1" applyAlignment="1">
      <alignment horizontal="center"/>
    </xf>
    <xf numFmtId="39" fontId="1" fillId="0" borderId="6" xfId="12" quotePrefix="1" applyBorder="1" applyAlignment="1">
      <alignment horizontal="center"/>
    </xf>
    <xf numFmtId="37" fontId="1" fillId="0" borderId="5" xfId="12" applyNumberFormat="1" applyBorder="1" applyAlignment="1">
      <alignment horizontal="center"/>
    </xf>
    <xf numFmtId="5" fontId="11" fillId="0" borderId="4" xfId="12" applyNumberFormat="1" applyFont="1" applyBorder="1" applyProtection="1">
      <protection locked="0"/>
    </xf>
    <xf numFmtId="37" fontId="1" fillId="0" borderId="4" xfId="12" applyNumberFormat="1" applyBorder="1"/>
    <xf numFmtId="37" fontId="1" fillId="0" borderId="11" xfId="12" applyNumberFormat="1" applyBorder="1"/>
    <xf numFmtId="37" fontId="11" fillId="0" borderId="4" xfId="12" applyNumberFormat="1" applyFont="1" applyBorder="1" applyProtection="1">
      <protection locked="0"/>
    </xf>
    <xf numFmtId="39" fontId="1" fillId="0" borderId="12" xfId="12" applyBorder="1"/>
    <xf numFmtId="37" fontId="11" fillId="0" borderId="6" xfId="12" applyNumberFormat="1" applyFont="1" applyBorder="1" applyProtection="1">
      <protection locked="0"/>
    </xf>
    <xf numFmtId="37" fontId="1" fillId="0" borderId="8" xfId="12" applyNumberFormat="1" applyBorder="1" applyAlignment="1">
      <alignment horizontal="center"/>
    </xf>
    <xf numFmtId="37" fontId="11" fillId="0" borderId="2" xfId="12" applyNumberFormat="1" applyFont="1" applyBorder="1" applyProtection="1">
      <protection locked="0"/>
    </xf>
    <xf numFmtId="37" fontId="11" fillId="0" borderId="5" xfId="12" applyNumberFormat="1" applyFont="1" applyBorder="1" applyProtection="1">
      <protection locked="0"/>
    </xf>
    <xf numFmtId="39" fontId="1" fillId="0" borderId="4" xfId="12" applyBorder="1" applyAlignment="1">
      <alignment horizontal="centerContinuous"/>
    </xf>
    <xf numFmtId="37" fontId="1" fillId="0" borderId="0" xfId="12" applyNumberFormat="1" applyAlignment="1">
      <alignment horizontal="centerContinuous"/>
    </xf>
    <xf numFmtId="37" fontId="1" fillId="0" borderId="5" xfId="12" applyNumberFormat="1" applyBorder="1" applyAlignment="1">
      <alignment horizontal="centerContinuous"/>
    </xf>
    <xf numFmtId="5" fontId="1" fillId="0" borderId="0" xfId="12" applyNumberFormat="1"/>
    <xf numFmtId="5" fontId="1" fillId="0" borderId="5" xfId="12" applyNumberFormat="1" applyBorder="1"/>
    <xf numFmtId="39" fontId="1" fillId="0" borderId="7" xfId="12" applyBorder="1" applyAlignment="1">
      <alignment horizontal="center"/>
    </xf>
    <xf numFmtId="39" fontId="32" fillId="0" borderId="0" xfId="12" applyFont="1"/>
    <xf numFmtId="0" fontId="4" fillId="0" borderId="0" xfId="0" quotePrefix="1" applyFont="1"/>
    <xf numFmtId="39" fontId="0" fillId="0" borderId="0" xfId="4" quotePrefix="1" applyFont="1"/>
    <xf numFmtId="39" fontId="0" fillId="0" borderId="0" xfId="4" applyFont="1" applyAlignment="1">
      <alignment horizontal="center"/>
    </xf>
    <xf numFmtId="39" fontId="0" fillId="0" borderId="0" xfId="4" quotePrefix="1" applyFont="1" applyAlignment="1">
      <alignment horizontal="center"/>
    </xf>
    <xf numFmtId="39" fontId="0" fillId="0" borderId="0" xfId="4" applyFont="1" applyAlignment="1">
      <alignment horizontal="right"/>
    </xf>
    <xf numFmtId="39" fontId="5" fillId="0" borderId="1" xfId="3" quotePrefix="1" applyFont="1" applyBorder="1" applyAlignment="1">
      <alignment horizontal="center"/>
    </xf>
    <xf numFmtId="39" fontId="5" fillId="0" borderId="13" xfId="3" quotePrefix="1" applyFont="1" applyBorder="1" applyAlignment="1">
      <alignment horizontal="center"/>
    </xf>
    <xf numFmtId="37" fontId="8" fillId="0" borderId="7" xfId="4" quotePrefix="1" applyNumberFormat="1" applyFont="1" applyBorder="1"/>
    <xf numFmtId="39" fontId="0" fillId="0" borderId="7" xfId="4" quotePrefix="1" applyFont="1" applyBorder="1" applyAlignment="1">
      <alignment horizontal="right"/>
    </xf>
    <xf numFmtId="39" fontId="0" fillId="0" borderId="7" xfId="4" applyFont="1" applyBorder="1"/>
    <xf numFmtId="39" fontId="0" fillId="0" borderId="7" xfId="4" quotePrefix="1" applyFont="1" applyBorder="1"/>
    <xf numFmtId="0" fontId="0" fillId="0" borderId="0" xfId="5" quotePrefix="1" applyFont="1"/>
    <xf numFmtId="0" fontId="0" fillId="0" borderId="0" xfId="5" applyFont="1" applyAlignment="1">
      <alignment horizontal="right"/>
    </xf>
    <xf numFmtId="0" fontId="5" fillId="0" borderId="7" xfId="6" quotePrefix="1" applyFont="1" applyBorder="1"/>
    <xf numFmtId="39" fontId="0" fillId="0" borderId="0" xfId="9" applyFont="1"/>
    <xf numFmtId="39" fontId="0" fillId="0" borderId="0" xfId="9" applyFont="1" applyAlignment="1">
      <alignment horizontal="right"/>
    </xf>
    <xf numFmtId="39" fontId="0" fillId="0" borderId="0" xfId="10" applyFont="1" applyAlignment="1">
      <alignment horizontal="right"/>
    </xf>
    <xf numFmtId="37" fontId="0" fillId="0" borderId="4" xfId="9" applyNumberFormat="1" applyFont="1" applyBorder="1" applyAlignment="1">
      <alignment horizontal="center"/>
    </xf>
    <xf numFmtId="39" fontId="0" fillId="0" borderId="0" xfId="9" applyFont="1" applyAlignment="1">
      <alignment horizontal="left" indent="2"/>
    </xf>
    <xf numFmtId="39" fontId="0" fillId="0" borderId="10" xfId="9" applyFont="1" applyBorder="1" applyAlignment="1">
      <alignment horizontal="center" wrapText="1"/>
    </xf>
    <xf numFmtId="37" fontId="0" fillId="0" borderId="10" xfId="9" applyNumberFormat="1" applyFont="1" applyBorder="1" applyAlignment="1">
      <alignment horizontal="center" wrapText="1"/>
    </xf>
    <xf numFmtId="39" fontId="0" fillId="0" borderId="4" xfId="11" quotePrefix="1" applyFont="1" applyBorder="1"/>
    <xf numFmtId="39" fontId="0" fillId="0" borderId="0" xfId="11" applyFont="1" applyAlignment="1">
      <alignment horizontal="right"/>
    </xf>
    <xf numFmtId="37" fontId="0" fillId="0" borderId="0" xfId="11" applyNumberFormat="1" applyFont="1" applyAlignment="1">
      <alignment horizontal="right"/>
    </xf>
    <xf numFmtId="39" fontId="1" fillId="0" borderId="10" xfId="11" applyBorder="1"/>
    <xf numFmtId="39" fontId="1" fillId="0" borderId="54" xfId="11" applyBorder="1"/>
    <xf numFmtId="39" fontId="1" fillId="0" borderId="55" xfId="11" applyBorder="1" applyAlignment="1">
      <alignment horizontal="center"/>
    </xf>
    <xf numFmtId="37" fontId="1" fillId="0" borderId="56" xfId="11" applyNumberFormat="1" applyBorder="1"/>
    <xf numFmtId="39" fontId="1" fillId="0" borderId="2" xfId="9" applyBorder="1"/>
    <xf numFmtId="39" fontId="1" fillId="0" borderId="0" xfId="10" applyAlignment="1">
      <alignment horizontal="centerContinuous"/>
    </xf>
    <xf numFmtId="39" fontId="0" fillId="0" borderId="11" xfId="11" applyFont="1" applyBorder="1" applyAlignment="1">
      <alignment horizontal="center"/>
    </xf>
    <xf numFmtId="39" fontId="0" fillId="0" borderId="11" xfId="11" quotePrefix="1" applyFont="1" applyBorder="1" applyAlignment="1">
      <alignment horizontal="center"/>
    </xf>
    <xf numFmtId="39" fontId="0" fillId="0" borderId="12" xfId="11" quotePrefix="1" applyFont="1" applyBorder="1" applyAlignment="1">
      <alignment horizontal="center"/>
    </xf>
    <xf numFmtId="5" fontId="37" fillId="0" borderId="12" xfId="11" applyNumberFormat="1" applyFont="1" applyBorder="1" applyProtection="1">
      <protection locked="0"/>
    </xf>
    <xf numFmtId="39" fontId="1" fillId="0" borderId="6" xfId="9" applyBorder="1" applyAlignment="1">
      <alignment horizontal="center" wrapText="1"/>
    </xf>
    <xf numFmtId="39" fontId="1" fillId="0" borderId="14" xfId="9" applyBorder="1" applyAlignment="1">
      <alignment horizontal="center"/>
    </xf>
    <xf numFmtId="39" fontId="1" fillId="0" borderId="57" xfId="9" applyBorder="1"/>
    <xf numFmtId="39" fontId="1" fillId="0" borderId="58" xfId="9" applyBorder="1"/>
    <xf numFmtId="39" fontId="1" fillId="0" borderId="59" xfId="9" applyBorder="1" applyAlignment="1">
      <alignment horizontal="centerContinuous"/>
    </xf>
    <xf numFmtId="39" fontId="0" fillId="0" borderId="0" xfId="9" applyFont="1" applyAlignment="1">
      <alignment horizontal="left" indent="1"/>
    </xf>
    <xf numFmtId="39" fontId="0" fillId="0" borderId="0" xfId="9" applyFont="1" applyAlignment="1">
      <alignment horizontal="left" indent="4"/>
    </xf>
    <xf numFmtId="169" fontId="1" fillId="0" borderId="0" xfId="9" applyNumberFormat="1" applyAlignment="1">
      <alignment horizontal="center"/>
    </xf>
    <xf numFmtId="39" fontId="40" fillId="0" borderId="0" xfId="9" applyFont="1"/>
    <xf numFmtId="39" fontId="0" fillId="0" borderId="4" xfId="9" applyFont="1" applyBorder="1" applyAlignment="1">
      <alignment horizontal="center" wrapText="1"/>
    </xf>
    <xf numFmtId="5" fontId="1" fillId="0" borderId="16" xfId="9" applyNumberFormat="1" applyBorder="1"/>
    <xf numFmtId="3" fontId="11" fillId="0" borderId="11" xfId="9" applyNumberFormat="1" applyFont="1" applyBorder="1" applyProtection="1">
      <protection locked="0"/>
    </xf>
    <xf numFmtId="3" fontId="1" fillId="0" borderId="11" xfId="9" applyNumberFormat="1" applyBorder="1"/>
    <xf numFmtId="3" fontId="1" fillId="0" borderId="16" xfId="9" applyNumberFormat="1" applyBorder="1"/>
    <xf numFmtId="171" fontId="1" fillId="0" borderId="11" xfId="9" applyNumberFormat="1" applyBorder="1"/>
    <xf numFmtId="37" fontId="1" fillId="0" borderId="36" xfId="9" applyNumberFormat="1" applyBorder="1"/>
    <xf numFmtId="37" fontId="0" fillId="0" borderId="37" xfId="9" applyNumberFormat="1" applyFont="1" applyBorder="1" applyAlignment="1">
      <alignment horizontal="center" wrapText="1"/>
    </xf>
    <xf numFmtId="37" fontId="1" fillId="0" borderId="61" xfId="9" applyNumberFormat="1" applyBorder="1"/>
    <xf numFmtId="37" fontId="1" fillId="0" borderId="62" xfId="9" applyNumberFormat="1" applyBorder="1"/>
    <xf numFmtId="37" fontId="1" fillId="0" borderId="10" xfId="9" applyNumberFormat="1" applyBorder="1"/>
    <xf numFmtId="5" fontId="41" fillId="0" borderId="4" xfId="9" applyNumberFormat="1" applyFont="1" applyBorder="1" applyProtection="1">
      <protection locked="0"/>
    </xf>
    <xf numFmtId="37" fontId="41" fillId="0" borderId="4" xfId="9" applyNumberFormat="1" applyFont="1" applyBorder="1" applyProtection="1">
      <protection locked="0"/>
    </xf>
    <xf numFmtId="171" fontId="41" fillId="0" borderId="11" xfId="9" applyNumberFormat="1" applyFont="1" applyBorder="1"/>
    <xf numFmtId="37" fontId="41" fillId="0" borderId="43" xfId="9" applyNumberFormat="1" applyFont="1" applyBorder="1" applyProtection="1">
      <protection locked="0"/>
    </xf>
    <xf numFmtId="5" fontId="41" fillId="0" borderId="16" xfId="9" applyNumberFormat="1" applyFont="1" applyBorder="1" applyProtection="1">
      <protection locked="0"/>
    </xf>
    <xf numFmtId="37" fontId="41" fillId="0" borderId="16" xfId="9" applyNumberFormat="1" applyFont="1" applyBorder="1" applyProtection="1">
      <protection locked="0"/>
    </xf>
    <xf numFmtId="37" fontId="41" fillId="0" borderId="42" xfId="9" applyNumberFormat="1" applyFont="1" applyBorder="1" applyProtection="1">
      <protection locked="0"/>
    </xf>
    <xf numFmtId="5" fontId="1" fillId="0" borderId="4" xfId="9" applyNumberFormat="1" applyBorder="1" applyProtection="1">
      <protection locked="0"/>
    </xf>
    <xf numFmtId="37" fontId="1" fillId="0" borderId="4" xfId="9" applyNumberFormat="1" applyBorder="1" applyProtection="1">
      <protection locked="0"/>
    </xf>
    <xf numFmtId="37" fontId="1" fillId="0" borderId="37" xfId="9" applyNumberFormat="1" applyBorder="1" applyProtection="1">
      <protection locked="0"/>
    </xf>
    <xf numFmtId="3" fontId="41" fillId="0" borderId="4" xfId="9" applyNumberFormat="1" applyFont="1" applyBorder="1" applyProtection="1">
      <protection locked="0"/>
    </xf>
    <xf numFmtId="3" fontId="41" fillId="0" borderId="16" xfId="9" applyNumberFormat="1" applyFont="1" applyBorder="1" applyProtection="1">
      <protection locked="0"/>
    </xf>
    <xf numFmtId="171" fontId="41" fillId="0" borderId="16" xfId="9" applyNumberFormat="1" applyFont="1" applyBorder="1" applyProtection="1">
      <protection locked="0"/>
    </xf>
    <xf numFmtId="39" fontId="1" fillId="0" borderId="63" xfId="9" applyBorder="1"/>
    <xf numFmtId="39" fontId="1" fillId="0" borderId="64" xfId="9" applyBorder="1"/>
    <xf numFmtId="37" fontId="11" fillId="0" borderId="10" xfId="9" applyNumberFormat="1" applyFont="1" applyBorder="1" applyProtection="1">
      <protection locked="0"/>
    </xf>
    <xf numFmtId="37" fontId="11" fillId="0" borderId="61" xfId="9" applyNumberFormat="1" applyFont="1" applyBorder="1" applyProtection="1">
      <protection locked="0"/>
    </xf>
    <xf numFmtId="0" fontId="41" fillId="0" borderId="5" xfId="0" applyFont="1" applyBorder="1" applyAlignment="1">
      <alignment horizontal="center"/>
    </xf>
    <xf numFmtId="0" fontId="41" fillId="0" borderId="65" xfId="0" applyFont="1" applyBorder="1" applyAlignment="1">
      <alignment horizontal="center"/>
    </xf>
    <xf numFmtId="39" fontId="0" fillId="0" borderId="11" xfId="12" applyFont="1" applyBorder="1"/>
    <xf numFmtId="37" fontId="0" fillId="0" borderId="11" xfId="12" applyNumberFormat="1" applyFont="1" applyBorder="1" applyAlignment="1">
      <alignment horizontal="center"/>
    </xf>
    <xf numFmtId="39" fontId="0" fillId="0" borderId="0" xfId="12" applyFont="1" applyAlignment="1">
      <alignment horizontal="right"/>
    </xf>
    <xf numFmtId="39" fontId="1" fillId="0" borderId="66" xfId="12" applyBorder="1"/>
    <xf numFmtId="39" fontId="36" fillId="0" borderId="11" xfId="12" applyFont="1" applyBorder="1" applyAlignment="1">
      <alignment horizontal="right"/>
    </xf>
    <xf numFmtId="39" fontId="36" fillId="0" borderId="11" xfId="12" applyFont="1" applyBorder="1" applyAlignment="1">
      <alignment horizontal="center"/>
    </xf>
    <xf numFmtId="39" fontId="0" fillId="0" borderId="0" xfId="12" applyFont="1"/>
    <xf numFmtId="39" fontId="0" fillId="0" borderId="7" xfId="12" applyFont="1" applyBorder="1"/>
    <xf numFmtId="39" fontId="36" fillId="0" borderId="66" xfId="12" applyFont="1" applyBorder="1" applyAlignment="1">
      <alignment horizontal="center" vertical="center" wrapText="1"/>
    </xf>
    <xf numFmtId="39" fontId="1" fillId="0" borderId="14" xfId="12" applyBorder="1"/>
    <xf numFmtId="39" fontId="1" fillId="0" borderId="15" xfId="12" applyBorder="1"/>
    <xf numFmtId="39" fontId="0" fillId="0" borderId="13" xfId="12" applyFont="1" applyBorder="1" applyAlignment="1">
      <alignment horizontal="center" vertical="center"/>
    </xf>
    <xf numFmtId="39" fontId="0" fillId="0" borderId="14" xfId="12" applyFont="1" applyBorder="1"/>
    <xf numFmtId="39" fontId="42" fillId="0" borderId="66" xfId="12" applyFont="1" applyBorder="1" applyAlignment="1">
      <alignment horizontal="center" vertical="center"/>
    </xf>
    <xf numFmtId="39" fontId="0" fillId="0" borderId="11" xfId="12" applyFont="1" applyBorder="1" applyAlignment="1">
      <alignment horizontal="center"/>
    </xf>
    <xf numFmtId="39" fontId="1" fillId="0" borderId="11" xfId="12" applyBorder="1" applyAlignment="1">
      <alignment horizontal="center"/>
    </xf>
    <xf numFmtId="172" fontId="1" fillId="0" borderId="11" xfId="13" applyNumberFormat="1" applyBorder="1" applyProtection="1"/>
    <xf numFmtId="39" fontId="36" fillId="0" borderId="11" xfId="12" quotePrefix="1" applyFont="1" applyBorder="1" applyAlignment="1">
      <alignment horizontal="center"/>
    </xf>
    <xf numFmtId="173" fontId="1" fillId="0" borderId="11" xfId="13" applyNumberFormat="1" applyBorder="1" applyProtection="1"/>
    <xf numFmtId="173" fontId="1" fillId="0" borderId="11" xfId="12" applyNumberFormat="1" applyBorder="1"/>
    <xf numFmtId="39" fontId="0" fillId="0" borderId="0" xfId="11" applyFont="1"/>
    <xf numFmtId="39" fontId="0" fillId="0" borderId="10" xfId="9" quotePrefix="1" applyFont="1" applyBorder="1" applyAlignment="1">
      <alignment horizontal="center" wrapText="1"/>
    </xf>
    <xf numFmtId="39" fontId="1" fillId="0" borderId="65" xfId="9" applyBorder="1"/>
    <xf numFmtId="39" fontId="1" fillId="0" borderId="16" xfId="9" applyBorder="1" applyAlignment="1">
      <alignment horizontal="center"/>
    </xf>
    <xf numFmtId="169" fontId="1" fillId="0" borderId="11" xfId="9" applyNumberFormat="1" applyBorder="1" applyAlignment="1">
      <alignment horizontal="center"/>
    </xf>
    <xf numFmtId="169" fontId="1" fillId="0" borderId="12" xfId="9" applyNumberFormat="1" applyBorder="1" applyAlignment="1">
      <alignment horizontal="center"/>
    </xf>
    <xf numFmtId="39" fontId="1" fillId="0" borderId="67" xfId="9" applyBorder="1"/>
    <xf numFmtId="39" fontId="1" fillId="0" borderId="14" xfId="9" applyBorder="1" applyAlignment="1">
      <alignment horizontal="left" indent="3"/>
    </xf>
    <xf numFmtId="39" fontId="1" fillId="0" borderId="14" xfId="9" applyBorder="1"/>
    <xf numFmtId="39" fontId="1" fillId="0" borderId="15" xfId="9" applyBorder="1"/>
    <xf numFmtId="39" fontId="0" fillId="0" borderId="14" xfId="9" applyFont="1" applyBorder="1" applyAlignment="1">
      <alignment horizontal="right"/>
    </xf>
    <xf numFmtId="39" fontId="0" fillId="0" borderId="14" xfId="9" applyFont="1" applyBorder="1" applyAlignment="1">
      <alignment horizontal="left" indent="4"/>
    </xf>
    <xf numFmtId="39" fontId="0" fillId="0" borderId="63" xfId="9" applyFont="1" applyBorder="1"/>
    <xf numFmtId="37" fontId="8" fillId="0" borderId="0" xfId="3" applyNumberFormat="1" applyFont="1"/>
    <xf numFmtId="37" fontId="5" fillId="0" borderId="0" xfId="3" applyNumberFormat="1" applyFont="1"/>
    <xf numFmtId="39" fontId="0" fillId="0" borderId="0" xfId="4" applyFont="1"/>
    <xf numFmtId="37" fontId="0" fillId="0" borderId="7" xfId="4" applyNumberFormat="1" applyFont="1" applyBorder="1"/>
    <xf numFmtId="7" fontId="4" fillId="0" borderId="0" xfId="0" applyNumberFormat="1" applyFont="1"/>
    <xf numFmtId="0" fontId="0" fillId="0" borderId="65" xfId="0" applyBorder="1"/>
    <xf numFmtId="0" fontId="0" fillId="0" borderId="65" xfId="0" applyBorder="1" applyAlignment="1">
      <alignment horizontal="fill"/>
    </xf>
    <xf numFmtId="0" fontId="0" fillId="0" borderId="71" xfId="0" applyBorder="1" applyAlignment="1">
      <alignment horizontal="fill"/>
    </xf>
    <xf numFmtId="0" fontId="0" fillId="0" borderId="74" xfId="0" applyBorder="1" applyAlignment="1">
      <alignment horizontal="fill"/>
    </xf>
    <xf numFmtId="0" fontId="0" fillId="0" borderId="75" xfId="0" applyBorder="1" applyAlignment="1">
      <alignment horizontal="fill"/>
    </xf>
    <xf numFmtId="0" fontId="0" fillId="0" borderId="75" xfId="0" applyBorder="1"/>
    <xf numFmtId="0" fontId="0" fillId="0" borderId="72" xfId="0" applyBorder="1"/>
    <xf numFmtId="0" fontId="0" fillId="0" borderId="76" xfId="0" applyBorder="1" applyAlignment="1">
      <alignment horizontal="fill"/>
    </xf>
    <xf numFmtId="0" fontId="0" fillId="0" borderId="76" xfId="0" applyBorder="1"/>
    <xf numFmtId="0" fontId="0" fillId="0" borderId="76" xfId="0" applyBorder="1" applyAlignment="1">
      <alignment horizontal="center"/>
    </xf>
    <xf numFmtId="39" fontId="0" fillId="0" borderId="60" xfId="9" applyFont="1" applyBorder="1" applyAlignment="1">
      <alignment horizontal="right"/>
    </xf>
    <xf numFmtId="39" fontId="0" fillId="0" borderId="4" xfId="10" applyFont="1" applyBorder="1" applyAlignment="1">
      <alignment horizontal="center"/>
    </xf>
    <xf numFmtId="39" fontId="1" fillId="0" borderId="80" xfId="10" applyBorder="1"/>
    <xf numFmtId="37" fontId="1" fillId="0" borderId="57" xfId="10" applyNumberFormat="1" applyBorder="1"/>
    <xf numFmtId="37" fontId="11" fillId="0" borderId="0" xfId="9" applyNumberFormat="1" applyFont="1" applyProtection="1">
      <protection locked="0"/>
    </xf>
    <xf numFmtId="39" fontId="1" fillId="0" borderId="0" xfId="9" applyAlignment="1">
      <alignment horizontal="right" indent="2"/>
    </xf>
    <xf numFmtId="39" fontId="0" fillId="0" borderId="0" xfId="9" applyFont="1" applyAlignment="1">
      <alignment horizontal="right" indent="4"/>
    </xf>
    <xf numFmtId="3" fontId="1" fillId="0" borderId="4" xfId="9" applyNumberFormat="1" applyBorder="1"/>
    <xf numFmtId="171" fontId="1" fillId="0" borderId="4" xfId="9" applyNumberFormat="1" applyBorder="1"/>
    <xf numFmtId="39" fontId="0" fillId="0" borderId="59" xfId="9" applyFont="1" applyBorder="1" applyAlignment="1">
      <alignment horizontal="right"/>
    </xf>
    <xf numFmtId="0" fontId="1" fillId="0" borderId="16" xfId="9" applyNumberFormat="1" applyBorder="1"/>
    <xf numFmtId="37" fontId="1" fillId="0" borderId="44" xfId="9" applyNumberFormat="1" applyBorder="1" applyProtection="1">
      <protection locked="0"/>
    </xf>
    <xf numFmtId="39" fontId="1" fillId="0" borderId="80" xfId="9" applyBorder="1"/>
    <xf numFmtId="39" fontId="1" fillId="0" borderId="68" xfId="9" applyBorder="1"/>
    <xf numFmtId="39" fontId="1" fillId="0" borderId="74" xfId="9" applyBorder="1"/>
    <xf numFmtId="39" fontId="1" fillId="0" borderId="69" xfId="9" applyBorder="1"/>
    <xf numFmtId="39" fontId="1" fillId="0" borderId="10" xfId="9" applyBorder="1" applyAlignment="1">
      <alignment horizontal="center"/>
    </xf>
    <xf numFmtId="169" fontId="1" fillId="0" borderId="80" xfId="9" applyNumberFormat="1" applyBorder="1" applyAlignment="1">
      <alignment horizontal="center"/>
    </xf>
    <xf numFmtId="169" fontId="1" fillId="0" borderId="57" xfId="9" applyNumberFormat="1" applyBorder="1" applyAlignment="1">
      <alignment horizontal="center"/>
    </xf>
    <xf numFmtId="39" fontId="1" fillId="0" borderId="79" xfId="9" applyBorder="1"/>
    <xf numFmtId="39" fontId="1" fillId="0" borderId="75" xfId="9" applyBorder="1"/>
    <xf numFmtId="39" fontId="1" fillId="0" borderId="76" xfId="9" applyBorder="1"/>
    <xf numFmtId="37" fontId="41" fillId="0" borderId="10" xfId="9" applyNumberFormat="1" applyFont="1" applyBorder="1" applyProtection="1">
      <protection locked="0"/>
    </xf>
    <xf numFmtId="37" fontId="41" fillId="0" borderId="61" xfId="9" applyNumberFormat="1" applyFont="1" applyBorder="1" applyProtection="1">
      <protection locked="0"/>
    </xf>
    <xf numFmtId="39" fontId="0" fillId="0" borderId="81" xfId="9" applyFont="1" applyBorder="1"/>
    <xf numFmtId="39" fontId="0" fillId="0" borderId="77" xfId="9" applyFont="1" applyBorder="1" applyAlignment="1">
      <alignment horizontal="right"/>
    </xf>
    <xf numFmtId="39" fontId="1" fillId="0" borderId="78" xfId="9" applyBorder="1"/>
    <xf numFmtId="5" fontId="41" fillId="0" borderId="3" xfId="9" applyNumberFormat="1" applyFont="1" applyBorder="1" applyProtection="1">
      <protection locked="0"/>
    </xf>
    <xf numFmtId="39" fontId="1" fillId="0" borderId="77" xfId="9" applyBorder="1"/>
    <xf numFmtId="5" fontId="41" fillId="0" borderId="79" xfId="9" applyNumberFormat="1" applyFont="1" applyBorder="1" applyProtection="1">
      <protection locked="0"/>
    </xf>
    <xf numFmtId="37" fontId="41" fillId="0" borderId="79" xfId="9" applyNumberFormat="1" applyFont="1" applyBorder="1" applyProtection="1">
      <protection locked="0"/>
    </xf>
    <xf numFmtId="3" fontId="41" fillId="0" borderId="79" xfId="9" applyNumberFormat="1" applyFont="1" applyBorder="1" applyProtection="1">
      <protection locked="0"/>
    </xf>
    <xf numFmtId="10" fontId="41" fillId="0" borderId="16" xfId="9" applyNumberFormat="1" applyFont="1" applyBorder="1" applyProtection="1">
      <protection locked="0"/>
    </xf>
    <xf numFmtId="5" fontId="1" fillId="0" borderId="0" xfId="9" applyNumberFormat="1"/>
    <xf numFmtId="5" fontId="1" fillId="0" borderId="15" xfId="9" applyNumberFormat="1" applyBorder="1"/>
    <xf numFmtId="5" fontId="1" fillId="0" borderId="3" xfId="9" applyNumberFormat="1" applyBorder="1"/>
    <xf numFmtId="39" fontId="1" fillId="0" borderId="71" xfId="9" applyBorder="1" applyAlignment="1">
      <alignment horizontal="centerContinuous"/>
    </xf>
    <xf numFmtId="39" fontId="1" fillId="0" borderId="2" xfId="9" applyBorder="1" applyAlignment="1">
      <alignment horizontal="centerContinuous"/>
    </xf>
    <xf numFmtId="39" fontId="1" fillId="0" borderId="71" xfId="9" applyBorder="1" applyAlignment="1">
      <alignment horizontal="center"/>
    </xf>
    <xf numFmtId="39" fontId="1" fillId="0" borderId="72" xfId="9" applyBorder="1"/>
    <xf numFmtId="39" fontId="1" fillId="0" borderId="60" xfId="9" applyBorder="1"/>
    <xf numFmtId="39" fontId="0" fillId="0" borderId="60" xfId="9" applyFont="1" applyBorder="1" applyAlignment="1">
      <alignment horizontal="left" indent="1"/>
    </xf>
    <xf numFmtId="39" fontId="1" fillId="0" borderId="60" xfId="9" applyBorder="1" applyAlignment="1">
      <alignment horizontal="left" indent="2"/>
    </xf>
    <xf numFmtId="39" fontId="0" fillId="0" borderId="60" xfId="9" applyFont="1" applyBorder="1" applyAlignment="1">
      <alignment horizontal="left" indent="2"/>
    </xf>
    <xf numFmtId="39" fontId="1" fillId="0" borderId="60" xfId="9" applyBorder="1" applyAlignment="1">
      <alignment horizontal="left" indent="3"/>
    </xf>
    <xf numFmtId="39" fontId="0" fillId="0" borderId="60" xfId="9" applyFont="1" applyBorder="1" applyAlignment="1">
      <alignment horizontal="left" indent="4"/>
    </xf>
    <xf numFmtId="39" fontId="0" fillId="0" borderId="73" xfId="9" applyFont="1" applyBorder="1" applyAlignment="1">
      <alignment horizontal="right"/>
    </xf>
    <xf numFmtId="39" fontId="1" fillId="0" borderId="1" xfId="9" applyBorder="1" applyAlignment="1">
      <alignment horizontal="center"/>
    </xf>
    <xf numFmtId="10" fontId="43" fillId="5" borderId="16" xfId="9" applyNumberFormat="1" applyFont="1" applyFill="1" applyBorder="1" applyProtection="1">
      <protection locked="0"/>
    </xf>
    <xf numFmtId="37" fontId="41" fillId="5" borderId="79" xfId="9" applyNumberFormat="1" applyFont="1" applyFill="1" applyBorder="1" applyProtection="1">
      <protection locked="0"/>
    </xf>
    <xf numFmtId="3" fontId="41" fillId="5" borderId="79" xfId="9" applyNumberFormat="1" applyFont="1" applyFill="1" applyBorder="1" applyProtection="1">
      <protection locked="0"/>
    </xf>
    <xf numFmtId="3" fontId="11" fillId="0" borderId="4" xfId="9" applyNumberFormat="1" applyFont="1" applyBorder="1" applyProtection="1">
      <protection locked="0"/>
    </xf>
    <xf numFmtId="3" fontId="11" fillId="0" borderId="10" xfId="9" applyNumberFormat="1" applyFont="1" applyBorder="1" applyProtection="1">
      <protection locked="0"/>
    </xf>
    <xf numFmtId="39" fontId="0" fillId="0" borderId="60" xfId="9" quotePrefix="1" applyFont="1" applyBorder="1"/>
    <xf numFmtId="39" fontId="0" fillId="0" borderId="73" xfId="9" quotePrefix="1" applyFont="1" applyBorder="1"/>
    <xf numFmtId="39" fontId="0" fillId="0" borderId="76" xfId="9" applyFont="1" applyBorder="1"/>
    <xf numFmtId="39" fontId="1" fillId="0" borderId="82" xfId="9" applyBorder="1"/>
    <xf numFmtId="39" fontId="0" fillId="0" borderId="60" xfId="9" applyFont="1" applyBorder="1"/>
    <xf numFmtId="3" fontId="1" fillId="5" borderId="11" xfId="9" applyNumberFormat="1" applyFill="1" applyBorder="1"/>
    <xf numFmtId="171" fontId="1" fillId="5" borderId="11" xfId="9" applyNumberFormat="1" applyFill="1" applyBorder="1"/>
    <xf numFmtId="10" fontId="41" fillId="5" borderId="83" xfId="9" applyNumberFormat="1" applyFont="1" applyFill="1" applyBorder="1" applyProtection="1">
      <protection locked="0"/>
    </xf>
    <xf numFmtId="37" fontId="1" fillId="0" borderId="79" xfId="11" applyNumberFormat="1" applyBorder="1"/>
    <xf numFmtId="39" fontId="13" fillId="0" borderId="80" xfId="11" applyFont="1" applyBorder="1" applyProtection="1">
      <protection locked="0"/>
    </xf>
    <xf numFmtId="5" fontId="1" fillId="0" borderId="58" xfId="11" applyNumberFormat="1" applyBorder="1"/>
    <xf numFmtId="39" fontId="0" fillId="0" borderId="0" xfId="11" applyFont="1" applyAlignment="1">
      <alignment horizontal="center"/>
    </xf>
    <xf numFmtId="39" fontId="0" fillId="0" borderId="0" xfId="11" quotePrefix="1" applyFont="1"/>
    <xf numFmtId="39" fontId="1" fillId="0" borderId="80" xfId="11" applyBorder="1"/>
    <xf numFmtId="39" fontId="0" fillId="0" borderId="57" xfId="11" applyFont="1" applyBorder="1" applyAlignment="1">
      <alignment horizontal="center"/>
    </xf>
    <xf numFmtId="39" fontId="1" fillId="0" borderId="57" xfId="11" applyBorder="1" applyAlignment="1">
      <alignment horizontal="center"/>
    </xf>
    <xf numFmtId="37" fontId="1" fillId="0" borderId="58" xfId="11" applyNumberFormat="1" applyBorder="1"/>
    <xf numFmtId="39" fontId="0" fillId="0" borderId="0" xfId="11" applyFont="1" applyAlignment="1">
      <alignment horizontal="left"/>
    </xf>
    <xf numFmtId="37" fontId="1" fillId="0" borderId="80" xfId="11" applyNumberFormat="1" applyBorder="1" applyAlignment="1">
      <alignment horizontal="center"/>
    </xf>
    <xf numFmtId="37" fontId="1" fillId="0" borderId="57" xfId="11" applyNumberFormat="1" applyBorder="1" applyAlignment="1">
      <alignment horizontal="center"/>
    </xf>
    <xf numFmtId="39" fontId="1" fillId="0" borderId="58" xfId="11" applyBorder="1"/>
    <xf numFmtId="37" fontId="1" fillId="0" borderId="80" xfId="11" applyNumberFormat="1" applyBorder="1"/>
    <xf numFmtId="37" fontId="1" fillId="0" borderId="57" xfId="11" applyNumberFormat="1" applyBorder="1"/>
    <xf numFmtId="0" fontId="0" fillId="0" borderId="60" xfId="0" applyBorder="1" applyAlignment="1">
      <alignment horizontal="center"/>
    </xf>
    <xf numFmtId="0" fontId="0" fillId="0" borderId="60" xfId="0" quotePrefix="1" applyBorder="1" applyAlignment="1">
      <alignment horizontal="center"/>
    </xf>
    <xf numFmtId="0" fontId="0" fillId="0" borderId="73" xfId="0" applyBorder="1"/>
    <xf numFmtId="0" fontId="0" fillId="0" borderId="74" xfId="0" applyBorder="1"/>
    <xf numFmtId="0" fontId="0" fillId="0" borderId="71" xfId="0" applyBorder="1"/>
    <xf numFmtId="0" fontId="0" fillId="0" borderId="65" xfId="0" applyBorder="1" applyAlignment="1">
      <alignment horizontal="center"/>
    </xf>
    <xf numFmtId="0" fontId="0" fillId="0" borderId="60" xfId="0" applyBorder="1"/>
    <xf numFmtId="3" fontId="11" fillId="0" borderId="60" xfId="0" applyNumberFormat="1" applyFont="1" applyBorder="1" applyAlignment="1">
      <alignment horizontal="left"/>
    </xf>
    <xf numFmtId="0" fontId="0" fillId="0" borderId="80" xfId="0" applyBorder="1"/>
    <xf numFmtId="0" fontId="0" fillId="0" borderId="57" xfId="0" applyBorder="1"/>
    <xf numFmtId="0" fontId="0" fillId="0" borderId="57" xfId="0" applyBorder="1" applyAlignment="1">
      <alignment horizontal="center"/>
    </xf>
    <xf numFmtId="0" fontId="0" fillId="0" borderId="58" xfId="0" applyBorder="1"/>
    <xf numFmtId="0" fontId="0" fillId="0" borderId="57" xfId="0" applyBorder="1" applyAlignment="1">
      <alignment horizontal="centerContinuous"/>
    </xf>
    <xf numFmtId="0" fontId="0" fillId="0" borderId="69" xfId="0" applyBorder="1"/>
    <xf numFmtId="0" fontId="0" fillId="0" borderId="65" xfId="0" applyBorder="1" applyAlignment="1">
      <alignment horizontal="centerContinuous"/>
    </xf>
    <xf numFmtId="0" fontId="0" fillId="0" borderId="70" xfId="0" applyBorder="1"/>
    <xf numFmtId="0" fontId="0" fillId="3" borderId="65" xfId="0" applyFill="1" applyBorder="1" applyAlignment="1">
      <alignment horizontal="fill"/>
    </xf>
    <xf numFmtId="0" fontId="0" fillId="3" borderId="69" xfId="0" applyFill="1" applyBorder="1"/>
    <xf numFmtId="0" fontId="0" fillId="0" borderId="73" xfId="0" applyBorder="1" applyAlignment="1">
      <alignment horizontal="center"/>
    </xf>
    <xf numFmtId="0" fontId="0" fillId="0" borderId="80" xfId="0" applyBorder="1" applyAlignment="1">
      <alignment horizontal="center"/>
    </xf>
    <xf numFmtId="0" fontId="0" fillId="0" borderId="57" xfId="0" quotePrefix="1" applyBorder="1" applyAlignment="1">
      <alignment horizontal="center"/>
    </xf>
    <xf numFmtId="0" fontId="0" fillId="0" borderId="60" xfId="0" quotePrefix="1" applyBorder="1"/>
    <xf numFmtId="0" fontId="0" fillId="0" borderId="84" xfId="0" applyBorder="1"/>
    <xf numFmtId="1" fontId="0" fillId="0" borderId="65" xfId="0" applyNumberFormat="1" applyBorder="1" applyAlignment="1">
      <alignment horizontal="right"/>
    </xf>
    <xf numFmtId="1" fontId="0" fillId="0" borderId="74" xfId="0" applyNumberFormat="1" applyBorder="1"/>
    <xf numFmtId="1" fontId="0" fillId="0" borderId="72" xfId="0" applyNumberFormat="1" applyBorder="1" applyAlignment="1">
      <alignment horizontal="right"/>
    </xf>
    <xf numFmtId="0" fontId="0" fillId="0" borderId="85" xfId="0" applyBorder="1"/>
    <xf numFmtId="0" fontId="0" fillId="3" borderId="80" xfId="0" applyFill="1" applyBorder="1" applyAlignment="1">
      <alignment horizontal="fill"/>
    </xf>
    <xf numFmtId="0" fontId="0" fillId="3" borderId="58" xfId="0" applyFill="1" applyBorder="1"/>
    <xf numFmtId="0" fontId="0" fillId="0" borderId="80" xfId="0" applyBorder="1" applyAlignment="1">
      <alignment horizontal="fill"/>
    </xf>
    <xf numFmtId="0" fontId="0" fillId="0" borderId="87" xfId="0" applyBorder="1"/>
    <xf numFmtId="0" fontId="0" fillId="0" borderId="57" xfId="0" applyBorder="1" applyAlignment="1">
      <alignment horizontal="fill"/>
    </xf>
    <xf numFmtId="0" fontId="0" fillId="0" borderId="65" xfId="0" quotePrefix="1" applyBorder="1" applyAlignment="1">
      <alignment horizontal="center"/>
    </xf>
    <xf numFmtId="0" fontId="0" fillId="0" borderId="60" xfId="0" applyBorder="1" applyAlignment="1">
      <alignment horizontal="centerContinuous"/>
    </xf>
    <xf numFmtId="0" fontId="0" fillId="0" borderId="74" xfId="0" applyBorder="1" applyAlignment="1">
      <alignment horizontal="center"/>
    </xf>
    <xf numFmtId="0" fontId="0" fillId="0" borderId="72" xfId="0" applyBorder="1" applyAlignment="1">
      <alignment horizontal="right"/>
    </xf>
    <xf numFmtId="0" fontId="0" fillId="0" borderId="65" xfId="0" applyBorder="1" applyAlignment="1">
      <alignment horizontal="right"/>
    </xf>
    <xf numFmtId="3" fontId="11" fillId="0" borderId="5" xfId="0" applyNumberFormat="1" applyFont="1" applyBorder="1" applyAlignment="1">
      <alignment horizontal="left"/>
    </xf>
    <xf numFmtId="3" fontId="11" fillId="0" borderId="60" xfId="0" applyNumberFormat="1" applyFont="1" applyBorder="1" applyAlignment="1">
      <alignment horizontal="right"/>
    </xf>
    <xf numFmtId="3" fontId="11" fillId="0" borderId="57" xfId="0" applyNumberFormat="1" applyFont="1" applyBorder="1"/>
    <xf numFmtId="0" fontId="0" fillId="0" borderId="2" xfId="0" applyBorder="1" applyAlignment="1">
      <alignment horizontal="left"/>
    </xf>
    <xf numFmtId="39" fontId="0" fillId="0" borderId="0" xfId="12" quotePrefix="1" applyFont="1"/>
    <xf numFmtId="5" fontId="41" fillId="0" borderId="11" xfId="12" applyNumberFormat="1" applyFont="1" applyBorder="1" applyProtection="1">
      <protection locked="0"/>
    </xf>
    <xf numFmtId="37" fontId="11" fillId="0" borderId="11" xfId="12" applyNumberFormat="1" applyFont="1" applyBorder="1" applyProtection="1">
      <protection locked="0"/>
    </xf>
    <xf numFmtId="37" fontId="11" fillId="0" borderId="12" xfId="12" applyNumberFormat="1" applyFont="1" applyBorder="1" applyProtection="1">
      <protection locked="0"/>
    </xf>
    <xf numFmtId="37" fontId="1" fillId="0" borderId="4" xfId="12" quotePrefix="1" applyNumberFormat="1" applyBorder="1" applyAlignment="1">
      <alignment horizontal="center"/>
    </xf>
    <xf numFmtId="39" fontId="1" fillId="0" borderId="80" xfId="12" applyBorder="1"/>
    <xf numFmtId="5" fontId="41" fillId="0" borderId="57" xfId="12" applyNumberFormat="1" applyFont="1" applyBorder="1" applyProtection="1">
      <protection locked="0"/>
    </xf>
    <xf numFmtId="37" fontId="1" fillId="0" borderId="57" xfId="12" applyNumberFormat="1" applyBorder="1"/>
    <xf numFmtId="37" fontId="11" fillId="0" borderId="57" xfId="12" applyNumberFormat="1" applyFont="1" applyBorder="1" applyProtection="1">
      <protection locked="0"/>
    </xf>
    <xf numFmtId="5" fontId="41" fillId="0" borderId="58" xfId="12" applyNumberFormat="1" applyFont="1" applyBorder="1" applyProtection="1">
      <protection locked="0"/>
    </xf>
    <xf numFmtId="39" fontId="0" fillId="0" borderId="4" xfId="12" applyFont="1" applyBorder="1"/>
    <xf numFmtId="39" fontId="1" fillId="0" borderId="71" xfId="12" applyBorder="1"/>
    <xf numFmtId="39" fontId="1" fillId="0" borderId="60" xfId="12" applyBorder="1"/>
    <xf numFmtId="39" fontId="1" fillId="0" borderId="65" xfId="12" applyBorder="1"/>
    <xf numFmtId="39" fontId="1" fillId="0" borderId="73" xfId="12" applyBorder="1"/>
    <xf numFmtId="39" fontId="36" fillId="0" borderId="5" xfId="12" applyFont="1" applyBorder="1" applyAlignment="1">
      <alignment horizontal="right"/>
    </xf>
    <xf numFmtId="39" fontId="0" fillId="0" borderId="5" xfId="12" applyFont="1" applyBorder="1" applyAlignment="1">
      <alignment horizontal="center"/>
    </xf>
    <xf numFmtId="39" fontId="1" fillId="0" borderId="5" xfId="12" applyBorder="1"/>
    <xf numFmtId="39" fontId="1" fillId="0" borderId="8" xfId="12" applyBorder="1"/>
    <xf numFmtId="37" fontId="1" fillId="0" borderId="80" xfId="12" applyNumberFormat="1" applyBorder="1"/>
    <xf numFmtId="37" fontId="1" fillId="0" borderId="58" xfId="12" applyNumberFormat="1" applyBorder="1"/>
    <xf numFmtId="39" fontId="1" fillId="0" borderId="57" xfId="12" applyBorder="1"/>
    <xf numFmtId="39" fontId="11" fillId="0" borderId="65" xfId="12" applyFont="1" applyBorder="1" applyProtection="1">
      <protection locked="0"/>
    </xf>
    <xf numFmtId="39" fontId="11" fillId="0" borderId="57" xfId="12" applyFont="1" applyBorder="1" applyProtection="1">
      <protection locked="0"/>
    </xf>
    <xf numFmtId="39" fontId="0" fillId="0" borderId="6" xfId="12" applyFont="1" applyBorder="1" applyAlignment="1">
      <alignment horizontal="center" vertical="center"/>
    </xf>
    <xf numFmtId="39" fontId="1" fillId="0" borderId="75" xfId="12" applyBorder="1"/>
    <xf numFmtId="39" fontId="1" fillId="0" borderId="72" xfId="12" applyBorder="1"/>
    <xf numFmtId="39" fontId="4" fillId="0" borderId="0" xfId="12" applyFont="1"/>
    <xf numFmtId="39" fontId="1" fillId="0" borderId="65" xfId="12" applyBorder="1" applyAlignment="1">
      <alignment horizontal="centerContinuous"/>
    </xf>
    <xf numFmtId="39" fontId="4" fillId="0" borderId="76" xfId="12" applyFont="1" applyBorder="1"/>
    <xf numFmtId="39" fontId="4" fillId="0" borderId="76" xfId="12" applyFont="1" applyBorder="1" applyAlignment="1">
      <alignment horizontal="center"/>
    </xf>
    <xf numFmtId="0" fontId="4" fillId="0" borderId="76" xfId="0" applyFont="1" applyBorder="1" applyAlignment="1">
      <alignment horizontal="center"/>
    </xf>
    <xf numFmtId="39" fontId="1" fillId="0" borderId="74" xfId="12" applyBorder="1" applyAlignment="1">
      <alignment horizontal="centerContinuous"/>
    </xf>
    <xf numFmtId="39" fontId="1" fillId="0" borderId="3" xfId="11" applyBorder="1"/>
    <xf numFmtId="39" fontId="1" fillId="0" borderId="71" xfId="11" applyBorder="1"/>
    <xf numFmtId="39" fontId="1" fillId="0" borderId="72" xfId="11" applyBorder="1"/>
    <xf numFmtId="39" fontId="1" fillId="0" borderId="60" xfId="11" applyBorder="1"/>
    <xf numFmtId="39" fontId="1" fillId="0" borderId="65" xfId="11" applyBorder="1"/>
    <xf numFmtId="39" fontId="10" fillId="0" borderId="60" xfId="11" applyFont="1" applyBorder="1"/>
    <xf numFmtId="39" fontId="38" fillId="0" borderId="65" xfId="11" applyFont="1" applyBorder="1"/>
    <xf numFmtId="39" fontId="1" fillId="0" borderId="73" xfId="11" applyBorder="1"/>
    <xf numFmtId="39" fontId="1" fillId="0" borderId="74" xfId="11" applyBorder="1"/>
    <xf numFmtId="39" fontId="0" fillId="0" borderId="4" xfId="12" quotePrefix="1" applyFont="1" applyBorder="1"/>
    <xf numFmtId="39" fontId="0" fillId="0" borderId="6" xfId="12" quotePrefix="1" applyFont="1" applyBorder="1"/>
    <xf numFmtId="0" fontId="0" fillId="0" borderId="3" xfId="0" applyBorder="1" applyAlignment="1">
      <alignment horizontal="left"/>
    </xf>
    <xf numFmtId="0" fontId="0" fillId="0" borderId="5" xfId="0" applyBorder="1" applyAlignment="1">
      <alignment horizontal="left"/>
    </xf>
    <xf numFmtId="37" fontId="0" fillId="0" borderId="72" xfId="0" applyNumberFormat="1" applyBorder="1"/>
    <xf numFmtId="39" fontId="10" fillId="0" borderId="65" xfId="11" applyFont="1" applyBorder="1"/>
    <xf numFmtId="39" fontId="13" fillId="0" borderId="60" xfId="11" applyFont="1" applyBorder="1" applyProtection="1">
      <protection locked="0"/>
    </xf>
    <xf numFmtId="39" fontId="11" fillId="0" borderId="73" xfId="9" applyFont="1" applyBorder="1" applyProtection="1">
      <protection locked="0"/>
    </xf>
    <xf numFmtId="39" fontId="11" fillId="0" borderId="74" xfId="9" applyFont="1" applyBorder="1" applyProtection="1">
      <protection locked="0"/>
    </xf>
    <xf numFmtId="39" fontId="11" fillId="0" borderId="76" xfId="9" applyFont="1" applyBorder="1" applyProtection="1">
      <protection locked="0"/>
    </xf>
    <xf numFmtId="37" fontId="11" fillId="5" borderId="4" xfId="9" applyNumberFormat="1" applyFont="1" applyFill="1" applyBorder="1" applyProtection="1">
      <protection locked="0"/>
    </xf>
    <xf numFmtId="3" fontId="11" fillId="5" borderId="4" xfId="9" applyNumberFormat="1" applyFont="1" applyFill="1" applyBorder="1" applyProtection="1">
      <protection locked="0"/>
    </xf>
    <xf numFmtId="37" fontId="11" fillId="5" borderId="43" xfId="9" applyNumberFormat="1" applyFont="1" applyFill="1" applyBorder="1" applyProtection="1">
      <protection locked="0"/>
    </xf>
    <xf numFmtId="37" fontId="11" fillId="5" borderId="11" xfId="9" applyNumberFormat="1" applyFont="1" applyFill="1" applyBorder="1" applyProtection="1">
      <protection locked="0"/>
    </xf>
    <xf numFmtId="3" fontId="11" fillId="5" borderId="11" xfId="9" applyNumberFormat="1" applyFont="1" applyFill="1" applyBorder="1" applyProtection="1">
      <protection locked="0"/>
    </xf>
    <xf numFmtId="37" fontId="45" fillId="5" borderId="4" xfId="9" applyNumberFormat="1" applyFont="1" applyFill="1" applyBorder="1" applyProtection="1">
      <protection locked="0"/>
    </xf>
    <xf numFmtId="37" fontId="45" fillId="5" borderId="43" xfId="9" applyNumberFormat="1" applyFont="1" applyFill="1" applyBorder="1" applyProtection="1">
      <protection locked="0"/>
    </xf>
    <xf numFmtId="37" fontId="1" fillId="5" borderId="4" xfId="9" applyNumberFormat="1" applyFill="1" applyBorder="1"/>
    <xf numFmtId="37" fontId="1" fillId="5" borderId="37" xfId="9" applyNumberFormat="1" applyFill="1" applyBorder="1"/>
    <xf numFmtId="37" fontId="1" fillId="0" borderId="12" xfId="9" applyNumberFormat="1" applyBorder="1"/>
    <xf numFmtId="0" fontId="1" fillId="0" borderId="12" xfId="9" applyNumberFormat="1" applyBorder="1"/>
    <xf numFmtId="37" fontId="41" fillId="0" borderId="90" xfId="9" applyNumberFormat="1" applyFont="1" applyBorder="1" applyProtection="1">
      <protection locked="0"/>
    </xf>
    <xf numFmtId="3" fontId="41" fillId="0" borderId="90" xfId="9" applyNumberFormat="1" applyFont="1" applyBorder="1" applyProtection="1">
      <protection locked="0"/>
    </xf>
    <xf numFmtId="171" fontId="41" fillId="0" borderId="91" xfId="9" applyNumberFormat="1" applyFont="1" applyBorder="1"/>
    <xf numFmtId="37" fontId="41" fillId="0" borderId="89" xfId="9" applyNumberFormat="1" applyFont="1" applyBorder="1" applyProtection="1">
      <protection locked="0"/>
    </xf>
    <xf numFmtId="37" fontId="43" fillId="0" borderId="4" xfId="9" applyNumberFormat="1" applyFont="1" applyBorder="1" applyProtection="1">
      <protection locked="0"/>
    </xf>
    <xf numFmtId="3" fontId="43" fillId="0" borderId="11" xfId="9" applyNumberFormat="1" applyFont="1" applyBorder="1"/>
    <xf numFmtId="37" fontId="43" fillId="0" borderId="37" xfId="9" applyNumberFormat="1" applyFont="1" applyBorder="1" applyProtection="1">
      <protection locked="0"/>
    </xf>
    <xf numFmtId="3" fontId="43" fillId="0" borderId="4" xfId="9" applyNumberFormat="1" applyFont="1" applyBorder="1" applyProtection="1">
      <protection locked="0"/>
    </xf>
    <xf numFmtId="37" fontId="43" fillId="0" borderId="43" xfId="9" applyNumberFormat="1" applyFont="1" applyBorder="1" applyProtection="1">
      <protection locked="0"/>
    </xf>
    <xf numFmtId="5" fontId="11" fillId="5" borderId="0" xfId="9" applyNumberFormat="1" applyFont="1" applyFill="1" applyProtection="1">
      <protection locked="0"/>
    </xf>
    <xf numFmtId="5" fontId="11" fillId="5" borderId="4" xfId="9" applyNumberFormat="1" applyFont="1" applyFill="1" applyBorder="1" applyProtection="1">
      <protection locked="0"/>
    </xf>
    <xf numFmtId="170" fontId="11" fillId="5" borderId="11" xfId="9" applyNumberFormat="1" applyFont="1" applyFill="1" applyBorder="1" applyProtection="1">
      <protection locked="0"/>
    </xf>
    <xf numFmtId="5" fontId="11" fillId="5" borderId="11" xfId="9" applyNumberFormat="1" applyFont="1" applyFill="1" applyBorder="1" applyProtection="1">
      <protection locked="0"/>
    </xf>
    <xf numFmtId="5" fontId="11" fillId="5" borderId="37" xfId="9" applyNumberFormat="1" applyFont="1" applyFill="1" applyBorder="1" applyProtection="1">
      <protection locked="0"/>
    </xf>
    <xf numFmtId="5" fontId="1" fillId="5" borderId="0" xfId="9" applyNumberFormat="1" applyFill="1"/>
    <xf numFmtId="37" fontId="11" fillId="5" borderId="0" xfId="9" applyNumberFormat="1" applyFont="1" applyFill="1" applyProtection="1">
      <protection locked="0"/>
    </xf>
    <xf numFmtId="37" fontId="1" fillId="5" borderId="0" xfId="9" applyNumberFormat="1" applyFill="1"/>
    <xf numFmtId="37" fontId="1" fillId="5" borderId="11" xfId="9" applyNumberFormat="1" applyFill="1" applyBorder="1"/>
    <xf numFmtId="37" fontId="1" fillId="5" borderId="43" xfId="9" applyNumberFormat="1" applyFill="1" applyBorder="1"/>
    <xf numFmtId="39" fontId="1" fillId="5" borderId="3" xfId="9" applyFill="1" applyBorder="1"/>
    <xf numFmtId="37" fontId="1" fillId="5" borderId="61" xfId="9" applyNumberFormat="1" applyFill="1" applyBorder="1"/>
    <xf numFmtId="37" fontId="11" fillId="5" borderId="92" xfId="9" applyNumberFormat="1" applyFont="1" applyFill="1" applyBorder="1" applyProtection="1">
      <protection locked="0"/>
    </xf>
    <xf numFmtId="37" fontId="11" fillId="5" borderId="93" xfId="9" applyNumberFormat="1" applyFont="1" applyFill="1" applyBorder="1" applyProtection="1">
      <protection locked="0"/>
    </xf>
    <xf numFmtId="37" fontId="11" fillId="5" borderId="83" xfId="9" applyNumberFormat="1" applyFont="1" applyFill="1" applyBorder="1" applyProtection="1">
      <protection locked="0"/>
    </xf>
    <xf numFmtId="37" fontId="11" fillId="5" borderId="94" xfId="9" applyNumberFormat="1" applyFont="1" applyFill="1" applyBorder="1" applyProtection="1">
      <protection locked="0"/>
    </xf>
    <xf numFmtId="39" fontId="14" fillId="0" borderId="0" xfId="10" applyFont="1" applyProtection="1">
      <protection locked="0"/>
    </xf>
    <xf numFmtId="39" fontId="1" fillId="0" borderId="75" xfId="10" applyBorder="1"/>
    <xf numFmtId="39" fontId="1" fillId="0" borderId="72" xfId="10" applyBorder="1"/>
    <xf numFmtId="39" fontId="0" fillId="0" borderId="65" xfId="10" applyFont="1" applyBorder="1"/>
    <xf numFmtId="39" fontId="1" fillId="0" borderId="76" xfId="10" applyBorder="1"/>
    <xf numFmtId="39" fontId="0" fillId="0" borderId="74" xfId="10" applyFont="1" applyBorder="1"/>
    <xf numFmtId="37" fontId="5" fillId="0" borderId="71" xfId="8" applyBorder="1"/>
    <xf numFmtId="37" fontId="5" fillId="0" borderId="60" xfId="8" quotePrefix="1" applyBorder="1"/>
    <xf numFmtId="37" fontId="5" fillId="0" borderId="75" xfId="8" applyBorder="1"/>
    <xf numFmtId="37" fontId="5" fillId="0" borderId="72" xfId="8" applyBorder="1"/>
    <xf numFmtId="37" fontId="5" fillId="0" borderId="60" xfId="8" applyBorder="1"/>
    <xf numFmtId="37" fontId="5" fillId="0" borderId="65" xfId="8" applyBorder="1"/>
    <xf numFmtId="37" fontId="16" fillId="0" borderId="4" xfId="8" applyFont="1" applyBorder="1"/>
    <xf numFmtId="37" fontId="5" fillId="0" borderId="73" xfId="8" applyBorder="1" applyAlignment="1">
      <alignment horizontal="center"/>
    </xf>
    <xf numFmtId="37" fontId="5" fillId="0" borderId="76" xfId="8" applyBorder="1" applyAlignment="1">
      <alignment horizontal="center"/>
    </xf>
    <xf numFmtId="37" fontId="5" fillId="0" borderId="74" xfId="8" applyBorder="1" applyAlignment="1">
      <alignment horizontal="center"/>
    </xf>
    <xf numFmtId="37" fontId="5" fillId="0" borderId="71" xfId="8" applyBorder="1" applyAlignment="1">
      <alignment horizontal="center"/>
    </xf>
    <xf numFmtId="37" fontId="5" fillId="0" borderId="75" xfId="8" applyBorder="1" applyAlignment="1">
      <alignment horizontal="center"/>
    </xf>
    <xf numFmtId="37" fontId="5" fillId="0" borderId="72" xfId="8" applyBorder="1" applyAlignment="1">
      <alignment horizontal="center"/>
    </xf>
    <xf numFmtId="37" fontId="5" fillId="0" borderId="80" xfId="8" applyBorder="1"/>
    <xf numFmtId="37" fontId="5" fillId="0" borderId="57" xfId="8" applyBorder="1"/>
    <xf numFmtId="37" fontId="5" fillId="0" borderId="58" xfId="8" applyBorder="1"/>
    <xf numFmtId="37" fontId="5" fillId="0" borderId="4" xfId="8" quotePrefix="1" applyBorder="1" applyAlignment="1">
      <alignment horizontal="centerContinuous"/>
    </xf>
    <xf numFmtId="37" fontId="5" fillId="0" borderId="11" xfId="8" quotePrefix="1" applyBorder="1" applyAlignment="1">
      <alignment horizontal="centerContinuous"/>
    </xf>
    <xf numFmtId="0" fontId="0" fillId="0" borderId="60" xfId="0" applyBorder="1" applyAlignment="1">
      <alignment horizontal="fill"/>
    </xf>
    <xf numFmtId="0" fontId="0" fillId="0" borderId="54" xfId="0" applyBorder="1"/>
    <xf numFmtId="0" fontId="0" fillId="0" borderId="95" xfId="0" applyBorder="1"/>
    <xf numFmtId="0" fontId="0" fillId="0" borderId="55" xfId="0" applyBorder="1" applyAlignment="1">
      <alignment horizontal="center"/>
    </xf>
    <xf numFmtId="0" fontId="0" fillId="0" borderId="96" xfId="0" applyBorder="1" applyAlignment="1">
      <alignment horizontal="center"/>
    </xf>
    <xf numFmtId="0" fontId="0" fillId="0" borderId="55" xfId="0" applyBorder="1"/>
    <xf numFmtId="0" fontId="0" fillId="0" borderId="56" xfId="0" applyBorder="1"/>
    <xf numFmtId="0" fontId="0" fillId="0" borderId="97" xfId="0" applyBorder="1"/>
    <xf numFmtId="0" fontId="0" fillId="0" borderId="67" xfId="0" applyBorder="1" applyAlignment="1">
      <alignment horizontal="center"/>
    </xf>
    <xf numFmtId="0" fontId="0" fillId="0" borderId="55" xfId="0" applyBorder="1" applyAlignment="1">
      <alignment horizontal="fill"/>
    </xf>
    <xf numFmtId="0" fontId="0" fillId="0" borderId="96" xfId="0" applyBorder="1" applyAlignment="1">
      <alignment horizontal="fill"/>
    </xf>
    <xf numFmtId="0" fontId="0" fillId="0" borderId="55" xfId="0" applyBorder="1" applyAlignment="1">
      <alignment horizontal="right"/>
    </xf>
    <xf numFmtId="0" fontId="0" fillId="0" borderId="96" xfId="0" applyBorder="1"/>
    <xf numFmtId="37" fontId="0" fillId="0" borderId="96" xfId="0" applyNumberFormat="1" applyBorder="1"/>
    <xf numFmtId="37" fontId="0" fillId="0" borderId="96" xfId="0" applyNumberFormat="1" applyBorder="1" applyAlignment="1">
      <alignment horizontal="fill"/>
    </xf>
    <xf numFmtId="37" fontId="0" fillId="0" borderId="67" xfId="0" applyNumberFormat="1" applyBorder="1"/>
    <xf numFmtId="0" fontId="0" fillId="0" borderId="88" xfId="0" applyBorder="1" applyAlignment="1">
      <alignment horizontal="fill"/>
    </xf>
    <xf numFmtId="0" fontId="0" fillId="0" borderId="99" xfId="0" applyBorder="1" applyAlignment="1">
      <alignment horizontal="fill"/>
    </xf>
    <xf numFmtId="37" fontId="0" fillId="0" borderId="98" xfId="0" applyNumberFormat="1" applyBorder="1" applyAlignment="1">
      <alignment horizontal="fill"/>
    </xf>
    <xf numFmtId="37" fontId="0" fillId="0" borderId="100" xfId="0" applyNumberFormat="1" applyBorder="1" applyAlignment="1">
      <alignment horizontal="fill"/>
    </xf>
    <xf numFmtId="0" fontId="0" fillId="0" borderId="72" xfId="0" applyBorder="1" applyAlignment="1">
      <alignment horizontal="fill"/>
    </xf>
    <xf numFmtId="0" fontId="0" fillId="0" borderId="101" xfId="0" applyBorder="1"/>
    <xf numFmtId="0" fontId="0" fillId="0" borderId="58" xfId="0" applyBorder="1" applyAlignment="1">
      <alignment horizontal="fill"/>
    </xf>
    <xf numFmtId="0" fontId="0" fillId="0" borderId="73" xfId="0" applyBorder="1" applyAlignment="1">
      <alignment horizontal="fill"/>
    </xf>
    <xf numFmtId="39" fontId="5" fillId="0" borderId="5" xfId="3" applyFont="1" applyBorder="1"/>
    <xf numFmtId="39" fontId="5" fillId="0" borderId="71" xfId="3" applyFont="1" applyBorder="1"/>
    <xf numFmtId="39" fontId="5" fillId="0" borderId="72" xfId="3" applyFont="1" applyBorder="1"/>
    <xf numFmtId="39" fontId="5" fillId="0" borderId="60" xfId="3" applyFont="1" applyBorder="1"/>
    <xf numFmtId="39" fontId="5" fillId="0" borderId="65" xfId="3" applyFont="1" applyBorder="1"/>
    <xf numFmtId="37" fontId="11" fillId="0" borderId="0" xfId="4" applyNumberFormat="1" applyFont="1" applyAlignment="1">
      <alignment horizontal="center"/>
    </xf>
    <xf numFmtId="39" fontId="1" fillId="0" borderId="71" xfId="4" applyBorder="1"/>
    <xf numFmtId="39" fontId="1" fillId="0" borderId="75" xfId="4" applyBorder="1"/>
    <xf numFmtId="39" fontId="1" fillId="0" borderId="72" xfId="4" applyBorder="1"/>
    <xf numFmtId="39" fontId="1" fillId="0" borderId="60" xfId="4" applyBorder="1"/>
    <xf numFmtId="39" fontId="1" fillId="0" borderId="65" xfId="4" applyBorder="1"/>
    <xf numFmtId="37" fontId="11" fillId="0" borderId="65" xfId="4" applyNumberFormat="1" applyFont="1" applyBorder="1" applyAlignment="1">
      <alignment horizontal="center"/>
    </xf>
    <xf numFmtId="39" fontId="1" fillId="0" borderId="73" xfId="4" applyBorder="1"/>
    <xf numFmtId="39" fontId="1" fillId="0" borderId="76" xfId="4" applyBorder="1"/>
    <xf numFmtId="39" fontId="1" fillId="0" borderId="74" xfId="4" applyBorder="1"/>
    <xf numFmtId="0" fontId="10" fillId="0" borderId="65" xfId="0" applyFont="1" applyBorder="1"/>
    <xf numFmtId="0" fontId="0" fillId="0" borderId="102" xfId="0" applyBorder="1"/>
    <xf numFmtId="0" fontId="0" fillId="0" borderId="103" xfId="0" applyBorder="1"/>
    <xf numFmtId="0" fontId="0" fillId="0" borderId="104" xfId="0" applyBorder="1"/>
    <xf numFmtId="0" fontId="0" fillId="0" borderId="103" xfId="0" applyBorder="1" applyAlignment="1">
      <alignment horizontal="centerContinuous"/>
    </xf>
    <xf numFmtId="0" fontId="0" fillId="0" borderId="103" xfId="0" applyBorder="1" applyAlignment="1">
      <alignment horizontal="center"/>
    </xf>
    <xf numFmtId="0" fontId="0" fillId="0" borderId="103" xfId="0" quotePrefix="1" applyBorder="1" applyAlignment="1">
      <alignment horizontal="centerContinuous"/>
    </xf>
    <xf numFmtId="0" fontId="0" fillId="4" borderId="103" xfId="0" applyFill="1" applyBorder="1" applyAlignment="1">
      <alignment horizontal="right"/>
    </xf>
    <xf numFmtId="0" fontId="0" fillId="0" borderId="104" xfId="0" applyBorder="1" applyAlignment="1">
      <alignment horizontal="right"/>
    </xf>
    <xf numFmtId="0" fontId="0" fillId="0" borderId="105" xfId="0" applyBorder="1" applyAlignment="1">
      <alignment horizontal="right"/>
    </xf>
    <xf numFmtId="0" fontId="0" fillId="0" borderId="106" xfId="0" applyBorder="1" applyAlignment="1">
      <alignment horizontal="right"/>
    </xf>
    <xf numFmtId="0" fontId="0" fillId="0" borderId="107" xfId="0" applyBorder="1"/>
    <xf numFmtId="0" fontId="0" fillId="0" borderId="108" xfId="0" applyBorder="1"/>
    <xf numFmtId="0" fontId="0" fillId="0" borderId="109" xfId="0" applyBorder="1"/>
    <xf numFmtId="0" fontId="0" fillId="0" borderId="110" xfId="0" applyBorder="1"/>
    <xf numFmtId="0" fontId="0" fillId="0" borderId="111" xfId="0" applyBorder="1"/>
    <xf numFmtId="0" fontId="0" fillId="0" borderId="112" xfId="0" applyBorder="1"/>
    <xf numFmtId="0" fontId="0" fillId="0" borderId="113" xfId="0" applyBorder="1"/>
    <xf numFmtId="0" fontId="0" fillId="0" borderId="114" xfId="0" applyBorder="1"/>
    <xf numFmtId="7" fontId="0" fillId="0" borderId="108" xfId="0" applyNumberFormat="1" applyBorder="1"/>
    <xf numFmtId="7" fontId="0" fillId="0" borderId="109" xfId="0" applyNumberFormat="1" applyBorder="1"/>
    <xf numFmtId="7" fontId="0" fillId="0" borderId="110" xfId="0" applyNumberFormat="1" applyBorder="1"/>
    <xf numFmtId="7" fontId="0" fillId="0" borderId="111" xfId="0" applyNumberFormat="1" applyBorder="1"/>
    <xf numFmtId="7" fontId="0" fillId="0" borderId="112" xfId="0" applyNumberFormat="1" applyBorder="1"/>
    <xf numFmtId="7" fontId="0" fillId="0" borderId="113" xfId="0" applyNumberFormat="1" applyBorder="1"/>
    <xf numFmtId="7" fontId="0" fillId="0" borderId="115" xfId="0" applyNumberFormat="1" applyBorder="1"/>
    <xf numFmtId="7" fontId="0" fillId="0" borderId="116" xfId="0" applyNumberFormat="1" applyBorder="1"/>
    <xf numFmtId="49" fontId="0" fillId="0" borderId="0" xfId="0" quotePrefix="1" applyNumberFormat="1" applyAlignment="1">
      <alignment horizontal="left"/>
    </xf>
    <xf numFmtId="0" fontId="0" fillId="0" borderId="115" xfId="0" applyBorder="1"/>
    <xf numFmtId="7" fontId="0" fillId="0" borderId="0" xfId="0" applyNumberFormat="1" applyAlignment="1">
      <alignment horizontal="left"/>
    </xf>
    <xf numFmtId="7" fontId="0" fillId="0" borderId="111" xfId="0" applyNumberFormat="1" applyBorder="1" applyAlignment="1">
      <alignment horizontal="center"/>
    </xf>
    <xf numFmtId="7" fontId="0" fillId="0" borderId="117" xfId="0" applyNumberFormat="1" applyBorder="1"/>
    <xf numFmtId="7" fontId="0" fillId="0" borderId="118" xfId="0" applyNumberFormat="1" applyBorder="1"/>
    <xf numFmtId="37" fontId="0" fillId="2" borderId="110" xfId="0" applyNumberFormat="1" applyFill="1" applyBorder="1"/>
    <xf numFmtId="37" fontId="0" fillId="2" borderId="111" xfId="0" applyNumberFormat="1" applyFill="1" applyBorder="1"/>
    <xf numFmtId="37" fontId="0" fillId="0" borderId="110" xfId="0" applyNumberFormat="1" applyBorder="1"/>
    <xf numFmtId="37" fontId="0" fillId="0" borderId="111" xfId="0" applyNumberFormat="1" applyBorder="1"/>
    <xf numFmtId="37" fontId="0" fillId="0" borderId="112" xfId="0" applyNumberFormat="1" applyBorder="1"/>
    <xf numFmtId="37" fontId="0" fillId="0" borderId="113" xfId="0" applyNumberFormat="1" applyBorder="1"/>
    <xf numFmtId="7" fontId="0" fillId="0" borderId="4" xfId="0" applyNumberFormat="1" applyBorder="1" applyAlignment="1">
      <alignment horizontal="right" vertical="top"/>
    </xf>
    <xf numFmtId="0" fontId="0" fillId="0" borderId="0" xfId="0" applyAlignment="1">
      <alignment horizontal="right" vertical="top"/>
    </xf>
    <xf numFmtId="37" fontId="0" fillId="0" borderId="4" xfId="0" applyNumberFormat="1" applyBorder="1" applyAlignment="1">
      <alignment horizontal="right" vertical="top"/>
    </xf>
    <xf numFmtId="37" fontId="0" fillId="0" borderId="0" xfId="0" applyNumberFormat="1" applyAlignment="1">
      <alignment horizontal="right" vertical="top"/>
    </xf>
    <xf numFmtId="37" fontId="0" fillId="0" borderId="110" xfId="0" applyNumberFormat="1" applyBorder="1" applyAlignment="1">
      <alignment horizontal="right" vertical="top"/>
    </xf>
    <xf numFmtId="0" fontId="0" fillId="0" borderId="111" xfId="0" applyBorder="1" applyAlignment="1">
      <alignment horizontal="right" vertical="top"/>
    </xf>
    <xf numFmtId="37" fontId="0" fillId="2" borderId="119" xfId="0" applyNumberFormat="1" applyFill="1" applyBorder="1"/>
    <xf numFmtId="37" fontId="0" fillId="0" borderId="102" xfId="0" applyNumberFormat="1" applyBorder="1"/>
    <xf numFmtId="37" fontId="0" fillId="0" borderId="103" xfId="0" applyNumberFormat="1" applyBorder="1"/>
    <xf numFmtId="37" fontId="0" fillId="0" borderId="114" xfId="0" applyNumberFormat="1" applyBorder="1"/>
    <xf numFmtId="0" fontId="0" fillId="0" borderId="110" xfId="0" quotePrefix="1" applyBorder="1"/>
    <xf numFmtId="0" fontId="20" fillId="0" borderId="5" xfId="0" applyFont="1" applyBorder="1" applyAlignment="1" applyProtection="1">
      <alignment horizontal="center"/>
      <protection locked="0"/>
    </xf>
    <xf numFmtId="49" fontId="13" fillId="0" borderId="110" xfId="0" applyNumberFormat="1" applyFont="1" applyBorder="1" applyAlignment="1" applyProtection="1">
      <alignment horizontal="center"/>
      <protection locked="0"/>
    </xf>
    <xf numFmtId="0" fontId="0" fillId="0" borderId="120" xfId="0" applyBorder="1"/>
    <xf numFmtId="0" fontId="0" fillId="0" borderId="120" xfId="0" applyBorder="1" applyAlignment="1">
      <alignment horizontal="center"/>
    </xf>
    <xf numFmtId="0" fontId="0" fillId="0" borderId="121" xfId="0" applyBorder="1" applyAlignment="1">
      <alignment horizontal="center"/>
    </xf>
    <xf numFmtId="0" fontId="0" fillId="0" borderId="121" xfId="0" quotePrefix="1" applyBorder="1" applyAlignment="1">
      <alignment horizontal="center"/>
    </xf>
    <xf numFmtId="0" fontId="0" fillId="0" borderId="122" xfId="0" applyBorder="1"/>
    <xf numFmtId="3" fontId="11" fillId="0" borderId="120" xfId="0" applyNumberFormat="1" applyFont="1" applyBorder="1" applyAlignment="1">
      <alignment horizontal="right"/>
    </xf>
    <xf numFmtId="37" fontId="13" fillId="0" borderId="120" xfId="0" applyNumberFormat="1" applyFont="1" applyBorder="1" applyProtection="1">
      <protection locked="0"/>
    </xf>
    <xf numFmtId="37" fontId="0" fillId="0" borderId="120" xfId="0" applyNumberFormat="1" applyBorder="1"/>
    <xf numFmtId="37" fontId="0" fillId="0" borderId="122" xfId="0" applyNumberFormat="1" applyBorder="1"/>
    <xf numFmtId="37" fontId="0" fillId="0" borderId="121" xfId="0" applyNumberFormat="1" applyBorder="1"/>
    <xf numFmtId="0" fontId="0" fillId="0" borderId="123" xfId="0" applyBorder="1"/>
    <xf numFmtId="0" fontId="0" fillId="0" borderId="124" xfId="0" applyBorder="1" applyAlignment="1">
      <alignment horizontal="left"/>
    </xf>
    <xf numFmtId="0" fontId="0" fillId="0" borderId="125" xfId="0" applyBorder="1"/>
    <xf numFmtId="0" fontId="0" fillId="0" borderId="123" xfId="0" applyBorder="1" applyAlignment="1">
      <alignment horizontal="left"/>
    </xf>
    <xf numFmtId="3" fontId="11" fillId="0" borderId="123" xfId="0" applyNumberFormat="1" applyFont="1" applyBorder="1" applyAlignment="1">
      <alignment horizontal="left"/>
    </xf>
    <xf numFmtId="0" fontId="0" fillId="0" borderId="126" xfId="0" applyBorder="1"/>
    <xf numFmtId="0" fontId="0" fillId="0" borderId="127" xfId="0" applyBorder="1"/>
    <xf numFmtId="0" fontId="0" fillId="0" borderId="128" xfId="0" applyBorder="1"/>
    <xf numFmtId="0" fontId="0" fillId="0" borderId="129" xfId="0" applyBorder="1"/>
    <xf numFmtId="0" fontId="0" fillId="0" borderId="124" xfId="0" applyBorder="1"/>
    <xf numFmtId="0" fontId="0" fillId="0" borderId="130" xfId="0" applyBorder="1"/>
    <xf numFmtId="0" fontId="0" fillId="0" borderId="131" xfId="0" applyBorder="1"/>
    <xf numFmtId="3" fontId="11" fillId="0" borderId="110" xfId="0" applyNumberFormat="1" applyFont="1" applyBorder="1" applyAlignment="1">
      <alignment horizontal="right"/>
    </xf>
    <xf numFmtId="0" fontId="0" fillId="0" borderId="116" xfId="0" applyBorder="1"/>
    <xf numFmtId="0" fontId="0" fillId="0" borderId="110" xfId="0" applyBorder="1" applyAlignment="1">
      <alignment horizontal="centerContinuous"/>
    </xf>
    <xf numFmtId="0" fontId="0" fillId="0" borderId="111" xfId="0" applyBorder="1" applyAlignment="1">
      <alignment horizontal="centerContinuous"/>
    </xf>
    <xf numFmtId="0" fontId="0" fillId="0" borderId="117" xfId="0" applyBorder="1"/>
    <xf numFmtId="0" fontId="0" fillId="0" borderId="118" xfId="0" applyBorder="1"/>
    <xf numFmtId="0" fontId="0" fillId="0" borderId="103" xfId="0" quotePrefix="1" applyBorder="1" applyAlignment="1">
      <alignment horizontal="center"/>
    </xf>
    <xf numFmtId="0" fontId="0" fillId="2" borderId="103" xfId="0" applyFill="1" applyBorder="1" applyAlignment="1">
      <alignment horizontal="fill"/>
    </xf>
    <xf numFmtId="0" fontId="0" fillId="2" borderId="114" xfId="0" applyFill="1" applyBorder="1"/>
    <xf numFmtId="37" fontId="13" fillId="0" borderId="0" xfId="0" applyNumberFormat="1" applyFont="1" applyProtection="1">
      <protection locked="0"/>
    </xf>
    <xf numFmtId="37" fontId="0" fillId="0" borderId="103" xfId="0" applyNumberFormat="1" applyBorder="1" applyAlignment="1">
      <alignment horizontal="center"/>
    </xf>
    <xf numFmtId="10" fontId="0" fillId="0" borderId="103" xfId="0" applyNumberFormat="1" applyBorder="1"/>
    <xf numFmtId="0" fontId="24" fillId="0" borderId="103" xfId="0" applyFont="1" applyBorder="1" applyProtection="1">
      <protection locked="0"/>
    </xf>
    <xf numFmtId="6" fontId="24" fillId="0" borderId="103" xfId="0" quotePrefix="1" applyNumberFormat="1" applyFont="1" applyBorder="1" applyAlignment="1" applyProtection="1">
      <alignment horizontal="center"/>
      <protection locked="0"/>
    </xf>
    <xf numFmtId="0" fontId="0" fillId="2" borderId="103" xfId="0" applyFill="1" applyBorder="1"/>
    <xf numFmtId="37" fontId="11" fillId="0" borderId="103" xfId="0" applyNumberFormat="1" applyFont="1" applyBorder="1"/>
    <xf numFmtId="37" fontId="11" fillId="0" borderId="103" xfId="0" quotePrefix="1" applyNumberFormat="1" applyFont="1" applyBorder="1" applyAlignment="1">
      <alignment horizontal="right"/>
    </xf>
    <xf numFmtId="5" fontId="13" fillId="0" borderId="103" xfId="0" applyNumberFormat="1" applyFont="1" applyBorder="1" applyProtection="1">
      <protection locked="0"/>
    </xf>
    <xf numFmtId="3" fontId="11" fillId="0" borderId="110" xfId="0" applyNumberFormat="1" applyFont="1" applyBorder="1" applyAlignment="1">
      <alignment horizontal="left"/>
    </xf>
    <xf numFmtId="0" fontId="0" fillId="0" borderId="2" xfId="0" applyBorder="1" applyAlignment="1">
      <alignment horizontal="center"/>
    </xf>
    <xf numFmtId="0" fontId="27" fillId="0" borderId="11" xfId="7" applyBorder="1" applyAlignment="1">
      <alignment horizontal="fill"/>
    </xf>
    <xf numFmtId="0" fontId="27" fillId="0" borderId="132" xfId="7" applyBorder="1"/>
    <xf numFmtId="0" fontId="27" fillId="0" borderId="133" xfId="7" applyBorder="1" applyAlignment="1">
      <alignment horizontal="right"/>
    </xf>
    <xf numFmtId="0" fontId="27" fillId="0" borderId="133" xfId="7" applyBorder="1"/>
    <xf numFmtId="0" fontId="27" fillId="0" borderId="134" xfId="7" applyBorder="1" applyAlignment="1">
      <alignment horizontal="fill"/>
    </xf>
    <xf numFmtId="0" fontId="27" fillId="0" borderId="135" xfId="7" applyBorder="1" applyAlignment="1">
      <alignment horizontal="fill"/>
    </xf>
    <xf numFmtId="0" fontId="27" fillId="0" borderId="4" xfId="7" applyBorder="1" applyAlignment="1">
      <alignment horizontal="fill"/>
    </xf>
    <xf numFmtId="0" fontId="27" fillId="0" borderId="5" xfId="7" applyBorder="1" applyAlignment="1">
      <alignment horizontal="fill"/>
    </xf>
    <xf numFmtId="0" fontId="27" fillId="0" borderId="124" xfId="7" applyBorder="1"/>
    <xf numFmtId="0" fontId="27" fillId="0" borderId="130" xfId="7" applyBorder="1"/>
    <xf numFmtId="0" fontId="27" fillId="0" borderId="125" xfId="7" applyBorder="1"/>
    <xf numFmtId="0" fontId="27" fillId="0" borderId="123" xfId="7" applyBorder="1"/>
    <xf numFmtId="0" fontId="27" fillId="0" borderId="120" xfId="7" applyBorder="1"/>
    <xf numFmtId="0" fontId="27" fillId="0" borderId="128" xfId="7" applyBorder="1" applyAlignment="1">
      <alignment horizontal="fill"/>
    </xf>
    <xf numFmtId="0" fontId="27" fillId="0" borderId="131" xfId="7" applyBorder="1" applyAlignment="1">
      <alignment horizontal="fill"/>
    </xf>
    <xf numFmtId="0" fontId="27" fillId="0" borderId="129" xfId="7" applyBorder="1" applyAlignment="1">
      <alignment horizontal="fill"/>
    </xf>
    <xf numFmtId="39" fontId="0" fillId="0" borderId="1" xfId="10" applyFont="1" applyBorder="1" applyAlignment="1">
      <alignment horizontal="center"/>
    </xf>
    <xf numFmtId="39" fontId="1" fillId="0" borderId="6" xfId="10" quotePrefix="1" applyBorder="1" applyAlignment="1">
      <alignment horizontal="center"/>
    </xf>
    <xf numFmtId="0" fontId="0" fillId="0" borderId="128" xfId="0" applyBorder="1" applyAlignment="1">
      <alignment horizontal="fill"/>
    </xf>
    <xf numFmtId="0" fontId="0" fillId="0" borderId="129" xfId="0" applyBorder="1" applyAlignment="1">
      <alignment horizontal="fill"/>
    </xf>
    <xf numFmtId="37" fontId="0" fillId="0" borderId="4" xfId="0" quotePrefix="1" applyNumberFormat="1" applyBorder="1" applyAlignment="1">
      <alignment horizontal="center"/>
    </xf>
    <xf numFmtId="0" fontId="0" fillId="0" borderId="69" xfId="0" applyBorder="1" applyAlignment="1">
      <alignment horizontal="center"/>
    </xf>
    <xf numFmtId="0" fontId="0" fillId="0" borderId="68" xfId="0" applyBorder="1" applyAlignment="1">
      <alignment horizontal="center"/>
    </xf>
    <xf numFmtId="0" fontId="0" fillId="0" borderId="133" xfId="0" applyBorder="1" applyAlignment="1">
      <alignment horizontal="center"/>
    </xf>
    <xf numFmtId="0" fontId="0" fillId="0" borderId="133" xfId="0" quotePrefix="1" applyBorder="1" applyAlignment="1">
      <alignment horizontal="center"/>
    </xf>
    <xf numFmtId="0" fontId="0" fillId="0" borderId="135" xfId="0" quotePrefix="1" applyBorder="1" applyAlignment="1">
      <alignment horizontal="center"/>
    </xf>
    <xf numFmtId="0" fontId="0" fillId="0" borderId="124" xfId="0" applyBorder="1" applyAlignment="1">
      <alignment horizontal="fill"/>
    </xf>
    <xf numFmtId="0" fontId="0" fillId="0" borderId="130" xfId="0" applyBorder="1" applyAlignment="1">
      <alignment horizontal="fill"/>
    </xf>
    <xf numFmtId="0" fontId="0" fillId="0" borderId="131" xfId="0" applyBorder="1" applyAlignment="1">
      <alignment horizontal="fill"/>
    </xf>
    <xf numFmtId="37" fontId="0" fillId="0" borderId="133" xfId="0" applyNumberFormat="1" applyBorder="1"/>
    <xf numFmtId="37" fontId="0" fillId="0" borderId="133" xfId="0" applyNumberFormat="1" applyBorder="1" applyAlignment="1">
      <alignment horizontal="center"/>
    </xf>
    <xf numFmtId="37" fontId="0" fillId="0" borderId="137" xfId="0" applyNumberFormat="1" applyBorder="1" applyAlignment="1">
      <alignment horizontal="center"/>
    </xf>
    <xf numFmtId="0" fontId="0" fillId="0" borderId="123" xfId="0" quotePrefix="1" applyBorder="1"/>
    <xf numFmtId="0" fontId="0" fillId="0" borderId="2" xfId="0" quotePrefix="1" applyBorder="1" applyAlignment="1">
      <alignment horizontal="center"/>
    </xf>
    <xf numFmtId="3" fontId="11" fillId="0" borderId="103" xfId="0" applyNumberFormat="1" applyFont="1" applyBorder="1" applyAlignment="1">
      <alignment horizontal="center"/>
    </xf>
    <xf numFmtId="3" fontId="11" fillId="0" borderId="5" xfId="0" applyNumberFormat="1" applyFont="1" applyBorder="1" applyAlignment="1">
      <alignment horizontal="center"/>
    </xf>
    <xf numFmtId="0" fontId="0" fillId="0" borderId="138" xfId="0" applyBorder="1"/>
    <xf numFmtId="0" fontId="0" fillId="0" borderId="139" xfId="0" applyBorder="1"/>
    <xf numFmtId="0" fontId="0" fillId="0" borderId="140" xfId="0" applyBorder="1"/>
    <xf numFmtId="0" fontId="0" fillId="0" borderId="141" xfId="0" applyBorder="1"/>
    <xf numFmtId="0" fontId="0" fillId="0" borderId="142" xfId="0" applyBorder="1"/>
    <xf numFmtId="0" fontId="0" fillId="0" borderId="143" xfId="0" applyBorder="1"/>
    <xf numFmtId="0" fontId="0" fillId="0" borderId="144" xfId="0" applyBorder="1"/>
    <xf numFmtId="0" fontId="0" fillId="0" borderId="145" xfId="0" applyBorder="1"/>
    <xf numFmtId="39" fontId="0" fillId="0" borderId="4" xfId="9" applyFont="1" applyBorder="1" applyAlignment="1">
      <alignment horizontal="center"/>
    </xf>
    <xf numFmtId="39" fontId="1" fillId="0" borderId="138" xfId="9" applyBorder="1"/>
    <xf numFmtId="39" fontId="1" fillId="0" borderId="139" xfId="9" applyBorder="1"/>
    <xf numFmtId="39" fontId="1" fillId="0" borderId="139" xfId="10" applyBorder="1"/>
    <xf numFmtId="39" fontId="1" fillId="0" borderId="140" xfId="10" applyBorder="1"/>
    <xf numFmtId="39" fontId="1" fillId="0" borderId="146" xfId="9" applyBorder="1"/>
    <xf numFmtId="39" fontId="1" fillId="0" borderId="142" xfId="10" applyBorder="1"/>
    <xf numFmtId="39" fontId="1" fillId="0" borderId="147" xfId="10" applyBorder="1"/>
    <xf numFmtId="39" fontId="1" fillId="0" borderId="141" xfId="9" applyBorder="1"/>
    <xf numFmtId="39" fontId="1" fillId="0" borderId="148" xfId="10" applyBorder="1"/>
    <xf numFmtId="39" fontId="1" fillId="0" borderId="142" xfId="10" applyBorder="1" applyAlignment="1">
      <alignment horizontal="centerContinuous"/>
    </xf>
    <xf numFmtId="39" fontId="0" fillId="0" borderId="0" xfId="10" applyFont="1"/>
    <xf numFmtId="37" fontId="0" fillId="0" borderId="149" xfId="10" applyNumberFormat="1" applyFont="1" applyBorder="1" applyAlignment="1">
      <alignment horizontal="center"/>
    </xf>
    <xf numFmtId="39" fontId="1" fillId="0" borderId="150" xfId="9" applyBorder="1"/>
    <xf numFmtId="37" fontId="1" fillId="0" borderId="151" xfId="10" quotePrefix="1" applyNumberFormat="1" applyBorder="1" applyAlignment="1">
      <alignment horizontal="center"/>
    </xf>
    <xf numFmtId="39" fontId="1" fillId="0" borderId="149" xfId="10" applyBorder="1"/>
    <xf numFmtId="37" fontId="14" fillId="0" borderId="149" xfId="10" applyNumberFormat="1" applyFont="1" applyBorder="1" applyProtection="1">
      <protection locked="0"/>
    </xf>
    <xf numFmtId="37" fontId="5" fillId="0" borderId="149" xfId="10" applyNumberFormat="1" applyFont="1" applyBorder="1"/>
    <xf numFmtId="37" fontId="13" fillId="0" borderId="149" xfId="10" applyNumberFormat="1" applyFont="1" applyBorder="1" applyProtection="1">
      <protection locked="0"/>
    </xf>
    <xf numFmtId="37" fontId="13" fillId="0" borderId="151" xfId="10" applyNumberFormat="1" applyFont="1" applyBorder="1" applyProtection="1">
      <protection locked="0"/>
    </xf>
    <xf numFmtId="37" fontId="1" fillId="0" borderId="149" xfId="10" applyNumberFormat="1" applyBorder="1"/>
    <xf numFmtId="37" fontId="1" fillId="0" borderId="151" xfId="10" applyNumberFormat="1" applyBorder="1"/>
    <xf numFmtId="39" fontId="13" fillId="0" borderId="0" xfId="10" applyFont="1" applyProtection="1">
      <protection locked="0"/>
    </xf>
    <xf numFmtId="39" fontId="34" fillId="0" borderId="0" xfId="10" applyFont="1" applyAlignment="1" applyProtection="1">
      <alignment horizontal="center"/>
      <protection locked="0"/>
    </xf>
    <xf numFmtId="39" fontId="1" fillId="0" borderId="143" xfId="9" applyBorder="1"/>
    <xf numFmtId="37" fontId="1" fillId="0" borderId="152" xfId="9" applyNumberFormat="1" applyBorder="1" applyAlignment="1">
      <alignment horizontal="center"/>
    </xf>
    <xf numFmtId="39" fontId="1" fillId="0" borderId="144" xfId="9" applyBorder="1"/>
    <xf numFmtId="5" fontId="1" fillId="0" borderId="153" xfId="9" applyNumberFormat="1" applyBorder="1"/>
    <xf numFmtId="39" fontId="1" fillId="0" borderId="154" xfId="10" applyBorder="1"/>
    <xf numFmtId="37" fontId="1" fillId="0" borderId="155" xfId="10" applyNumberFormat="1" applyBorder="1"/>
    <xf numFmtId="39" fontId="1" fillId="0" borderId="144" xfId="10" applyBorder="1"/>
    <xf numFmtId="39" fontId="1" fillId="0" borderId="145" xfId="10" applyBorder="1"/>
    <xf numFmtId="39" fontId="0" fillId="0" borderId="0" xfId="9" quotePrefix="1" applyFont="1"/>
    <xf numFmtId="39" fontId="0" fillId="0" borderId="0" xfId="10" quotePrefix="1" applyFont="1"/>
    <xf numFmtId="0" fontId="0" fillId="0" borderId="141" xfId="0" applyBorder="1" applyAlignment="1">
      <alignment horizontal="centerContinuous"/>
    </xf>
    <xf numFmtId="5" fontId="0" fillId="0" borderId="142" xfId="0" applyNumberFormat="1" applyBorder="1" applyAlignment="1">
      <alignment horizontal="centerContinuous"/>
    </xf>
    <xf numFmtId="0" fontId="0" fillId="0" borderId="146" xfId="0" applyBorder="1"/>
    <xf numFmtId="5" fontId="0" fillId="0" borderId="148" xfId="0" applyNumberFormat="1" applyBorder="1"/>
    <xf numFmtId="5" fontId="0" fillId="0" borderId="142" xfId="0" applyNumberFormat="1" applyBorder="1"/>
    <xf numFmtId="5" fontId="11" fillId="0" borderId="142" xfId="0" applyNumberFormat="1" applyFont="1" applyBorder="1" applyProtection="1">
      <protection locked="0"/>
    </xf>
    <xf numFmtId="5" fontId="0" fillId="0" borderId="145" xfId="0" applyNumberFormat="1" applyBorder="1"/>
    <xf numFmtId="0" fontId="0" fillId="0" borderId="142" xfId="0" applyBorder="1" applyAlignment="1">
      <alignment horizontal="centerContinuous"/>
    </xf>
    <xf numFmtId="0" fontId="9" fillId="0" borderId="138" xfId="0" applyFont="1" applyBorder="1"/>
    <xf numFmtId="0" fontId="9" fillId="0" borderId="141" xfId="0" applyFont="1" applyBorder="1"/>
    <xf numFmtId="0" fontId="9" fillId="0" borderId="139" xfId="0" applyFont="1" applyBorder="1"/>
    <xf numFmtId="0" fontId="0" fillId="0" borderId="141" xfId="0" quotePrefix="1" applyBorder="1"/>
    <xf numFmtId="0" fontId="10" fillId="0" borderId="142" xfId="0" applyFont="1" applyBorder="1" applyAlignment="1">
      <alignment horizontal="centerContinuous"/>
    </xf>
    <xf numFmtId="0" fontId="0" fillId="0" borderId="142" xfId="0" quotePrefix="1" applyBorder="1"/>
    <xf numFmtId="0" fontId="0" fillId="0" borderId="156" xfId="0" applyBorder="1" applyAlignment="1">
      <alignment horizontal="fill"/>
    </xf>
    <xf numFmtId="0" fontId="0" fillId="0" borderId="157" xfId="0" applyBorder="1"/>
    <xf numFmtId="39" fontId="8" fillId="0" borderId="8" xfId="3" applyFont="1" applyBorder="1"/>
    <xf numFmtId="37" fontId="5" fillId="0" borderId="158" xfId="3" applyNumberFormat="1" applyFont="1" applyBorder="1" applyAlignment="1">
      <alignment horizontal="center"/>
    </xf>
    <xf numFmtId="37" fontId="8" fillId="0" borderId="159" xfId="3" applyNumberFormat="1" applyFont="1" applyBorder="1"/>
    <xf numFmtId="39" fontId="5" fillId="0" borderId="159" xfId="3" applyFont="1" applyBorder="1"/>
    <xf numFmtId="39" fontId="5" fillId="0" borderId="160" xfId="3" applyFont="1" applyBorder="1"/>
    <xf numFmtId="164" fontId="8" fillId="0" borderId="5" xfId="3" applyNumberFormat="1" applyFont="1" applyBorder="1"/>
    <xf numFmtId="39" fontId="5" fillId="0" borderId="158" xfId="3" applyFont="1" applyBorder="1" applyAlignment="1">
      <alignment horizontal="centerContinuous"/>
    </xf>
    <xf numFmtId="39" fontId="5" fillId="0" borderId="159" xfId="3" applyFont="1" applyBorder="1" applyAlignment="1">
      <alignment horizontal="centerContinuous"/>
    </xf>
    <xf numFmtId="39" fontId="8" fillId="0" borderId="159" xfId="3" applyFont="1" applyBorder="1" applyAlignment="1">
      <alignment horizontal="centerContinuous"/>
    </xf>
    <xf numFmtId="39" fontId="5" fillId="0" borderId="160" xfId="3" applyFont="1" applyBorder="1" applyAlignment="1">
      <alignment horizontal="centerContinuous"/>
    </xf>
    <xf numFmtId="37" fontId="8" fillId="0" borderId="16" xfId="3" applyNumberFormat="1" applyFont="1" applyBorder="1" applyAlignment="1">
      <alignment horizontal="center"/>
    </xf>
    <xf numFmtId="37" fontId="8" fillId="0" borderId="16" xfId="3" applyNumberFormat="1" applyFont="1" applyBorder="1"/>
    <xf numFmtId="0" fontId="0" fillId="0" borderId="161" xfId="0" applyBorder="1"/>
    <xf numFmtId="0" fontId="0" fillId="0" borderId="121" xfId="0" applyBorder="1"/>
    <xf numFmtId="37" fontId="0" fillId="2" borderId="162" xfId="0" applyNumberFormat="1" applyFill="1" applyBorder="1"/>
    <xf numFmtId="37" fontId="11" fillId="0" borderId="162" xfId="0" applyNumberFormat="1" applyFont="1" applyBorder="1" applyProtection="1">
      <protection locked="0"/>
    </xf>
    <xf numFmtId="37" fontId="0" fillId="0" borderId="162" xfId="0" applyNumberFormat="1" applyBorder="1"/>
    <xf numFmtId="37" fontId="0" fillId="2" borderId="120" xfId="0" applyNumberFormat="1" applyFill="1" applyBorder="1"/>
    <xf numFmtId="0" fontId="0" fillId="0" borderId="162" xfId="0" applyBorder="1"/>
    <xf numFmtId="0" fontId="0" fillId="0" borderId="163" xfId="0" applyBorder="1"/>
    <xf numFmtId="37" fontId="0" fillId="0" borderId="129" xfId="0" applyNumberFormat="1" applyBorder="1"/>
    <xf numFmtId="0" fontId="0" fillId="0" borderId="158" xfId="0" applyBorder="1"/>
    <xf numFmtId="0" fontId="0" fillId="0" borderId="159" xfId="0" applyBorder="1"/>
    <xf numFmtId="0" fontId="0" fillId="0" borderId="164" xfId="0" applyBorder="1"/>
    <xf numFmtId="37" fontId="0" fillId="0" borderId="160" xfId="0" applyNumberFormat="1" applyBorder="1"/>
    <xf numFmtId="0" fontId="0" fillId="0" borderId="125" xfId="0" applyBorder="1" applyAlignment="1">
      <alignment horizontal="right"/>
    </xf>
    <xf numFmtId="0" fontId="0" fillId="0" borderId="120" xfId="0" applyBorder="1" applyAlignment="1">
      <alignment horizontal="right"/>
    </xf>
    <xf numFmtId="0" fontId="0" fillId="0" borderId="129" xfId="0" applyBorder="1" applyAlignment="1">
      <alignment horizontal="right"/>
    </xf>
    <xf numFmtId="0" fontId="0" fillId="0" borderId="131" xfId="0" quotePrefix="1" applyBorder="1"/>
    <xf numFmtId="0" fontId="11" fillId="0" borderId="131" xfId="0" applyFont="1" applyBorder="1" applyProtection="1">
      <protection locked="0"/>
    </xf>
    <xf numFmtId="0" fontId="11" fillId="0" borderId="163" xfId="0" applyFont="1" applyBorder="1" applyProtection="1">
      <protection locked="0"/>
    </xf>
    <xf numFmtId="0" fontId="11" fillId="0" borderId="129" xfId="0" applyFont="1" applyBorder="1" applyProtection="1">
      <protection locked="0"/>
    </xf>
    <xf numFmtId="39" fontId="1" fillId="0" borderId="132" xfId="4" applyBorder="1"/>
    <xf numFmtId="39" fontId="1" fillId="0" borderId="133" xfId="4" applyBorder="1" applyAlignment="1">
      <alignment horizontal="center"/>
    </xf>
    <xf numFmtId="39" fontId="1" fillId="0" borderId="133" xfId="4" applyBorder="1"/>
    <xf numFmtId="39" fontId="1" fillId="0" borderId="165" xfId="4" applyBorder="1"/>
    <xf numFmtId="39" fontId="8" fillId="0" borderId="165" xfId="4" applyFont="1" applyBorder="1" applyAlignment="1">
      <alignment horizontal="center"/>
    </xf>
    <xf numFmtId="39" fontId="8" fillId="0" borderId="165" xfId="4" applyFont="1" applyBorder="1"/>
    <xf numFmtId="0" fontId="8" fillId="0" borderId="165" xfId="4" quotePrefix="1" applyNumberFormat="1" applyFont="1" applyBorder="1" applyAlignment="1">
      <alignment horizontal="center"/>
    </xf>
    <xf numFmtId="1" fontId="8" fillId="0" borderId="165" xfId="4" quotePrefix="1" applyNumberFormat="1" applyFont="1" applyBorder="1" applyAlignment="1">
      <alignment horizontal="center"/>
    </xf>
    <xf numFmtId="1" fontId="8" fillId="0" borderId="165" xfId="4" applyNumberFormat="1" applyFont="1" applyBorder="1" applyAlignment="1">
      <alignment horizontal="center"/>
    </xf>
    <xf numFmtId="1" fontId="8" fillId="0" borderId="165" xfId="4" applyNumberFormat="1" applyFont="1" applyBorder="1"/>
    <xf numFmtId="1" fontId="1" fillId="0" borderId="133" xfId="4" applyNumberFormat="1" applyBorder="1"/>
    <xf numFmtId="1" fontId="1" fillId="0" borderId="165" xfId="4" applyNumberFormat="1" applyBorder="1"/>
    <xf numFmtId="1" fontId="1" fillId="0" borderId="165" xfId="4" applyNumberFormat="1" applyBorder="1" applyAlignment="1">
      <alignment horizontal="center"/>
    </xf>
    <xf numFmtId="39" fontId="1" fillId="0" borderId="135" xfId="4" applyBorder="1"/>
    <xf numFmtId="1" fontId="0" fillId="0" borderId="7" xfId="0" quotePrefix="1" applyNumberFormat="1" applyBorder="1" applyAlignment="1">
      <alignment horizontal="center"/>
    </xf>
    <xf numFmtId="1" fontId="0" fillId="0" borderId="7" xfId="0" applyNumberFormat="1" applyBorder="1"/>
    <xf numFmtId="1" fontId="0" fillId="0" borderId="7" xfId="0" applyNumberFormat="1" applyBorder="1" applyAlignment="1">
      <alignment horizontal="center"/>
    </xf>
    <xf numFmtId="0" fontId="0" fillId="0" borderId="166" xfId="0" applyBorder="1"/>
    <xf numFmtId="0" fontId="0" fillId="0" borderId="167" xfId="0" applyBorder="1"/>
    <xf numFmtId="0" fontId="0" fillId="0" borderId="68" xfId="0" quotePrefix="1" applyBorder="1" applyAlignment="1">
      <alignment horizontal="center"/>
    </xf>
    <xf numFmtId="37" fontId="0" fillId="0" borderId="134" xfId="0" applyNumberFormat="1" applyBorder="1" applyAlignment="1">
      <alignment horizontal="fill"/>
    </xf>
    <xf numFmtId="37" fontId="0" fillId="0" borderId="5" xfId="0" applyNumberFormat="1" applyBorder="1" applyAlignment="1">
      <alignment horizontal="fill"/>
    </xf>
    <xf numFmtId="0" fontId="0" fillId="0" borderId="168" xfId="0" applyBorder="1" applyAlignment="1">
      <alignment horizontal="right"/>
    </xf>
    <xf numFmtId="0" fontId="0" fillId="0" borderId="130" xfId="0" applyBorder="1" applyAlignment="1">
      <alignment horizontal="center"/>
    </xf>
    <xf numFmtId="0" fontId="0" fillId="0" borderId="169" xfId="0" applyBorder="1"/>
    <xf numFmtId="37" fontId="0" fillId="0" borderId="169" xfId="0" applyNumberFormat="1" applyBorder="1"/>
    <xf numFmtId="37" fontId="0" fillId="0" borderId="161" xfId="0" applyNumberFormat="1" applyBorder="1"/>
    <xf numFmtId="37" fontId="0" fillId="0" borderId="170" xfId="0" applyNumberFormat="1" applyBorder="1"/>
    <xf numFmtId="37" fontId="0" fillId="0" borderId="171" xfId="0" applyNumberFormat="1" applyBorder="1"/>
    <xf numFmtId="0" fontId="0" fillId="0" borderId="172" xfId="0" applyBorder="1" applyAlignment="1">
      <alignment horizontal="fill"/>
    </xf>
    <xf numFmtId="0" fontId="0" fillId="0" borderId="131" xfId="0" applyBorder="1" applyAlignment="1">
      <alignment horizontal="center"/>
    </xf>
    <xf numFmtId="0" fontId="0" fillId="0" borderId="173" xfId="0" applyBorder="1" applyAlignment="1">
      <alignment horizontal="fill"/>
    </xf>
    <xf numFmtId="37" fontId="0" fillId="0" borderId="163" xfId="0" applyNumberFormat="1" applyBorder="1" applyAlignment="1">
      <alignment horizontal="fill"/>
    </xf>
    <xf numFmtId="37" fontId="0" fillId="0" borderId="174" xfId="0" applyNumberFormat="1" applyBorder="1" applyAlignment="1">
      <alignment horizontal="fill"/>
    </xf>
    <xf numFmtId="37" fontId="0" fillId="0" borderId="175" xfId="0" applyNumberFormat="1" applyBorder="1" applyAlignment="1">
      <alignment horizontal="fill"/>
    </xf>
    <xf numFmtId="0" fontId="43" fillId="0" borderId="124" xfId="0" applyFont="1" applyBorder="1" applyAlignment="1">
      <alignment horizontal="fill"/>
    </xf>
    <xf numFmtId="0" fontId="43" fillId="0" borderId="130" xfId="0" applyFont="1" applyBorder="1" applyAlignment="1">
      <alignment horizontal="center"/>
    </xf>
    <xf numFmtId="0" fontId="43" fillId="0" borderId="130" xfId="0" applyFont="1" applyBorder="1" applyAlignment="1">
      <alignment horizontal="fill"/>
    </xf>
    <xf numFmtId="0" fontId="44" fillId="0" borderId="130" xfId="0" applyFont="1" applyBorder="1" applyAlignment="1">
      <alignment horizontal="fill"/>
    </xf>
    <xf numFmtId="37" fontId="43" fillId="0" borderId="130" xfId="0" applyNumberFormat="1" applyFont="1" applyBorder="1" applyAlignment="1">
      <alignment horizontal="fill"/>
    </xf>
    <xf numFmtId="37" fontId="43" fillId="0" borderId="125" xfId="0" applyNumberFormat="1" applyFont="1" applyBorder="1" applyAlignment="1">
      <alignment horizontal="fill"/>
    </xf>
    <xf numFmtId="0" fontId="0" fillId="0" borderId="123" xfId="0" applyBorder="1" applyAlignment="1">
      <alignment horizontal="fill"/>
    </xf>
    <xf numFmtId="0" fontId="0" fillId="0" borderId="132" xfId="0" applyBorder="1" applyAlignment="1">
      <alignment horizontal="left"/>
    </xf>
    <xf numFmtId="0" fontId="0" fillId="0" borderId="133" xfId="0" applyBorder="1"/>
    <xf numFmtId="3" fontId="11" fillId="0" borderId="133" xfId="0" applyNumberFormat="1" applyFont="1" applyBorder="1" applyAlignment="1">
      <alignment horizontal="left"/>
    </xf>
    <xf numFmtId="0" fontId="0" fillId="0" borderId="135" xfId="0" applyBorder="1"/>
    <xf numFmtId="0" fontId="0" fillId="0" borderId="132" xfId="0" applyBorder="1" applyAlignment="1">
      <alignment horizontal="center"/>
    </xf>
    <xf numFmtId="0" fontId="0" fillId="0" borderId="165" xfId="0" applyBorder="1"/>
    <xf numFmtId="0" fontId="0" fillId="0" borderId="134" xfId="0" applyBorder="1"/>
    <xf numFmtId="0" fontId="0" fillId="0" borderId="132" xfId="0" applyBorder="1"/>
    <xf numFmtId="0" fontId="0" fillId="0" borderId="133" xfId="0" applyBorder="1" applyAlignment="1">
      <alignment horizontal="centerContinuous"/>
    </xf>
    <xf numFmtId="0" fontId="0" fillId="3" borderId="133" xfId="0" applyFill="1" applyBorder="1" applyAlignment="1">
      <alignment horizontal="fill"/>
    </xf>
    <xf numFmtId="0" fontId="0" fillId="3" borderId="135" xfId="0" applyFill="1" applyBorder="1"/>
    <xf numFmtId="39" fontId="1" fillId="0" borderId="124" xfId="9" applyBorder="1"/>
    <xf numFmtId="39" fontId="1" fillId="0" borderId="130" xfId="9" applyBorder="1"/>
    <xf numFmtId="39" fontId="1" fillId="0" borderId="125" xfId="9" applyBorder="1"/>
    <xf numFmtId="39" fontId="1" fillId="0" borderId="123" xfId="9" applyBorder="1"/>
    <xf numFmtId="39" fontId="0" fillId="0" borderId="120" xfId="9" applyFont="1" applyBorder="1"/>
    <xf numFmtId="39" fontId="1" fillId="0" borderId="128" xfId="9" applyBorder="1"/>
    <xf numFmtId="39" fontId="1" fillId="0" borderId="131" xfId="9" applyBorder="1"/>
    <xf numFmtId="39" fontId="0" fillId="0" borderId="129" xfId="9" applyFont="1" applyBorder="1"/>
    <xf numFmtId="39" fontId="0" fillId="0" borderId="123" xfId="9" quotePrefix="1" applyFont="1" applyBorder="1"/>
    <xf numFmtId="39" fontId="1" fillId="0" borderId="120" xfId="9" applyBorder="1"/>
    <xf numFmtId="39" fontId="0" fillId="0" borderId="128" xfId="9" quotePrefix="1" applyFont="1" applyBorder="1"/>
    <xf numFmtId="39" fontId="11" fillId="0" borderId="131" xfId="9" applyFont="1" applyBorder="1" applyProtection="1">
      <protection locked="0"/>
    </xf>
    <xf numFmtId="39" fontId="1" fillId="0" borderId="129" xfId="9" applyBorder="1"/>
    <xf numFmtId="1" fontId="1" fillId="0" borderId="0" xfId="9" applyNumberFormat="1"/>
    <xf numFmtId="1" fontId="1" fillId="0" borderId="0" xfId="9" applyNumberFormat="1" applyAlignment="1">
      <alignment horizontal="center"/>
    </xf>
    <xf numFmtId="1" fontId="1" fillId="0" borderId="7" xfId="9" applyNumberFormat="1" applyBorder="1"/>
    <xf numFmtId="3" fontId="11" fillId="0" borderId="133" xfId="0" applyNumberFormat="1" applyFont="1" applyBorder="1" applyAlignment="1">
      <alignment horizontal="right"/>
    </xf>
    <xf numFmtId="0" fontId="0" fillId="0" borderId="120" xfId="0" quotePrefix="1" applyBorder="1" applyAlignment="1">
      <alignment horizontal="center"/>
    </xf>
    <xf numFmtId="0" fontId="2" fillId="0" borderId="0" xfId="0" applyFont="1" applyAlignment="1">
      <alignment horizontal="center"/>
    </xf>
    <xf numFmtId="0" fontId="16" fillId="0" borderId="0" xfId="0" applyFont="1" applyAlignment="1">
      <alignment horizontal="center"/>
    </xf>
    <xf numFmtId="0" fontId="3" fillId="0" borderId="0" xfId="0" applyFont="1" applyAlignment="1">
      <alignment horizontal="center"/>
    </xf>
    <xf numFmtId="0" fontId="0" fillId="0" borderId="141" xfId="0" applyBorder="1" applyAlignment="1">
      <alignment horizontal="center"/>
    </xf>
    <xf numFmtId="0" fontId="0" fillId="0" borderId="142"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20" xfId="0" applyBorder="1" applyAlignment="1">
      <alignment horizontal="center"/>
    </xf>
    <xf numFmtId="0" fontId="0" fillId="0" borderId="124" xfId="0" applyBorder="1" applyAlignment="1">
      <alignment horizontal="center"/>
    </xf>
    <xf numFmtId="0" fontId="0" fillId="0" borderId="125" xfId="0" applyBorder="1" applyAlignment="1">
      <alignment horizontal="center"/>
    </xf>
    <xf numFmtId="0" fontId="0" fillId="0" borderId="123" xfId="0" applyBorder="1" applyAlignment="1">
      <alignment horizontal="center"/>
    </xf>
    <xf numFmtId="0" fontId="0" fillId="0" borderId="128" xfId="0" applyBorder="1" applyAlignment="1">
      <alignment horizontal="center"/>
    </xf>
    <xf numFmtId="0" fontId="0" fillId="0" borderId="129" xfId="0" applyBorder="1" applyAlignment="1">
      <alignment horizontal="center"/>
    </xf>
    <xf numFmtId="0" fontId="11" fillId="0" borderId="23" xfId="5" applyFont="1" applyBorder="1" applyAlignment="1" applyProtection="1">
      <alignment horizontal="center"/>
      <protection locked="0"/>
    </xf>
    <xf numFmtId="0" fontId="0" fillId="0" borderId="23" xfId="0" applyBorder="1" applyAlignment="1">
      <alignment horizontal="center"/>
    </xf>
    <xf numFmtId="0" fontId="0" fillId="0" borderId="24" xfId="0" applyBorder="1" applyAlignment="1">
      <alignment horizontal="center"/>
    </xf>
    <xf numFmtId="0" fontId="4" fillId="0" borderId="1" xfId="5" applyFont="1" applyBorder="1" applyAlignment="1" applyProtection="1">
      <alignment horizontal="center" vertical="center" wrapText="1"/>
      <protection locked="0"/>
    </xf>
    <xf numFmtId="0" fontId="1" fillId="0" borderId="2" xfId="5" applyBorder="1" applyAlignment="1" applyProtection="1">
      <alignment horizontal="center" vertical="center" wrapText="1"/>
      <protection locked="0"/>
    </xf>
    <xf numFmtId="0" fontId="1" fillId="0" borderId="3" xfId="5" applyBorder="1" applyAlignment="1" applyProtection="1">
      <alignment horizontal="center" vertical="center" wrapText="1"/>
      <protection locked="0"/>
    </xf>
    <xf numFmtId="0" fontId="1" fillId="0" borderId="4" xfId="5" applyBorder="1" applyAlignment="1" applyProtection="1">
      <alignment horizontal="center" vertical="center" wrapText="1"/>
      <protection locked="0"/>
    </xf>
    <xf numFmtId="0" fontId="1" fillId="0" borderId="0" xfId="5" applyAlignment="1" applyProtection="1">
      <alignment horizontal="center" vertical="center" wrapText="1"/>
      <protection locked="0"/>
    </xf>
    <xf numFmtId="0" fontId="1" fillId="0" borderId="5" xfId="5" applyBorder="1" applyAlignment="1" applyProtection="1">
      <alignment horizontal="center" vertical="center" wrapText="1"/>
      <protection locked="0"/>
    </xf>
    <xf numFmtId="0" fontId="1" fillId="0" borderId="6" xfId="5" applyBorder="1" applyAlignment="1" applyProtection="1">
      <alignment horizontal="center" vertical="center" wrapText="1"/>
      <protection locked="0"/>
    </xf>
    <xf numFmtId="0" fontId="1" fillId="0" borderId="7" xfId="5" applyBorder="1" applyAlignment="1" applyProtection="1">
      <alignment horizontal="center" vertical="center" wrapText="1"/>
      <protection locked="0"/>
    </xf>
    <xf numFmtId="0" fontId="1" fillId="0" borderId="8" xfId="5" applyBorder="1" applyAlignment="1" applyProtection="1">
      <alignment horizontal="center" vertical="center" wrapText="1"/>
      <protection locked="0"/>
    </xf>
    <xf numFmtId="14" fontId="4" fillId="0" borderId="1" xfId="5" applyNumberFormat="1" applyFont="1" applyBorder="1" applyAlignment="1" applyProtection="1">
      <alignment horizontal="center" vertical="center" wrapText="1"/>
      <protection locked="0"/>
    </xf>
    <xf numFmtId="0" fontId="1" fillId="0" borderId="4" xfId="5" quotePrefix="1" applyBorder="1" applyAlignment="1">
      <alignment horizontal="center"/>
    </xf>
    <xf numFmtId="0" fontId="1" fillId="0" borderId="4" xfId="5" applyBorder="1" applyAlignment="1">
      <alignment horizontal="center"/>
    </xf>
    <xf numFmtId="0" fontId="1" fillId="0" borderId="2" xfId="5" applyBorder="1" applyAlignment="1">
      <alignment wrapText="1"/>
    </xf>
    <xf numFmtId="0" fontId="0" fillId="0" borderId="110" xfId="0" applyBorder="1" applyAlignment="1">
      <alignment horizontal="center"/>
    </xf>
    <xf numFmtId="0" fontId="0" fillId="0" borderId="111" xfId="0" applyBorder="1" applyAlignment="1">
      <alignment horizontal="center"/>
    </xf>
    <xf numFmtId="0" fontId="0" fillId="0" borderId="4" xfId="0" quotePrefix="1" applyBorder="1" applyAlignment="1">
      <alignment horizontal="center"/>
    </xf>
    <xf numFmtId="0" fontId="0" fillId="0" borderId="0" xfId="0" quotePrefix="1" applyAlignment="1">
      <alignment horizontal="center"/>
    </xf>
    <xf numFmtId="0" fontId="0" fillId="0" borderId="111" xfId="0" quotePrefix="1" applyBorder="1" applyAlignment="1">
      <alignment horizontal="center"/>
    </xf>
    <xf numFmtId="7" fontId="0" fillId="0" borderId="110" xfId="0" applyNumberFormat="1" applyBorder="1" applyAlignment="1">
      <alignment horizontal="center"/>
    </xf>
    <xf numFmtId="7" fontId="0" fillId="0" borderId="0" xfId="0" applyNumberFormat="1" applyAlignment="1">
      <alignment horizontal="center"/>
    </xf>
    <xf numFmtId="7" fontId="0" fillId="0" borderId="111" xfId="0" applyNumberFormat="1" applyBorder="1" applyAlignment="1">
      <alignment horizontal="center"/>
    </xf>
    <xf numFmtId="7" fontId="0" fillId="0" borderId="5" xfId="0" applyNumberFormat="1" applyBorder="1" applyAlignment="1">
      <alignment horizontal="center"/>
    </xf>
    <xf numFmtId="0" fontId="0" fillId="0" borderId="166"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7" fillId="0" borderId="4" xfId="7" applyBorder="1" applyAlignment="1">
      <alignment horizontal="center"/>
    </xf>
    <xf numFmtId="0" fontId="27" fillId="0" borderId="0" xfId="7" applyAlignment="1">
      <alignment horizontal="center"/>
    </xf>
    <xf numFmtId="0" fontId="27" fillId="0" borderId="5" xfId="7" applyBorder="1" applyAlignment="1">
      <alignment horizontal="center"/>
    </xf>
    <xf numFmtId="0" fontId="0" fillId="0" borderId="60" xfId="0" applyBorder="1" applyAlignment="1">
      <alignment horizontal="center"/>
    </xf>
    <xf numFmtId="0" fontId="0" fillId="0" borderId="65" xfId="0" applyBorder="1" applyAlignment="1">
      <alignment horizontal="center"/>
    </xf>
    <xf numFmtId="0" fontId="0" fillId="0" borderId="131" xfId="0" applyBorder="1" applyAlignment="1">
      <alignment horizontal="center"/>
    </xf>
    <xf numFmtId="0" fontId="0" fillId="0" borderId="13" xfId="0" quotePrefix="1" applyBorder="1" applyAlignment="1">
      <alignment horizontal="center"/>
    </xf>
    <xf numFmtId="0" fontId="0" fillId="0" borderId="14" xfId="0" applyBorder="1" applyAlignment="1">
      <alignment horizontal="center"/>
    </xf>
    <xf numFmtId="0" fontId="0" fillId="0" borderId="6" xfId="0" applyBorder="1" applyAlignment="1">
      <alignment horizontal="center"/>
    </xf>
    <xf numFmtId="0" fontId="0" fillId="0" borderId="69" xfId="0" applyBorder="1" applyAlignment="1">
      <alignment horizontal="center"/>
    </xf>
    <xf numFmtId="0" fontId="0" fillId="0" borderId="136" xfId="0" applyBorder="1" applyAlignment="1">
      <alignment horizontal="center"/>
    </xf>
    <xf numFmtId="0" fontId="0" fillId="0" borderId="72" xfId="0" applyBorder="1" applyAlignment="1">
      <alignment horizontal="center"/>
    </xf>
    <xf numFmtId="0" fontId="0" fillId="0" borderId="15" xfId="0" applyBorder="1" applyAlignment="1">
      <alignment horizontal="center"/>
    </xf>
    <xf numFmtId="37" fontId="5" fillId="0" borderId="60" xfId="8" applyBorder="1" applyAlignment="1">
      <alignment horizontal="center"/>
    </xf>
    <xf numFmtId="37" fontId="5" fillId="0" borderId="0" xfId="8" applyAlignment="1">
      <alignment horizontal="center"/>
    </xf>
    <xf numFmtId="37" fontId="5" fillId="0" borderId="65" xfId="8" applyBorder="1" applyAlignment="1">
      <alignment horizontal="center"/>
    </xf>
    <xf numFmtId="37" fontId="5" fillId="0" borderId="4" xfId="8" applyBorder="1" applyAlignment="1">
      <alignment horizontal="center"/>
    </xf>
    <xf numFmtId="37" fontId="5" fillId="0" borderId="5" xfId="8" applyBorder="1" applyAlignment="1">
      <alignment horizontal="center"/>
    </xf>
    <xf numFmtId="39" fontId="0" fillId="0" borderId="4" xfId="10" applyFont="1" applyBorder="1" applyAlignment="1">
      <alignment horizontal="center" wrapText="1"/>
    </xf>
    <xf numFmtId="39" fontId="1" fillId="0" borderId="142" xfId="10" applyBorder="1" applyAlignment="1">
      <alignment horizontal="center" wrapText="1"/>
    </xf>
    <xf numFmtId="39" fontId="0" fillId="0" borderId="60" xfId="9" applyFont="1" applyBorder="1" applyAlignment="1">
      <alignment horizontal="right"/>
    </xf>
    <xf numFmtId="0" fontId="0" fillId="0" borderId="0" xfId="0"/>
    <xf numFmtId="39" fontId="1" fillId="0" borderId="36" xfId="9" applyBorder="1" applyAlignment="1">
      <alignment horizontal="center"/>
    </xf>
    <xf numFmtId="39" fontId="1" fillId="0" borderId="0" xfId="9" applyAlignment="1">
      <alignment horizontal="center"/>
    </xf>
    <xf numFmtId="39" fontId="1" fillId="0" borderId="37" xfId="9" applyBorder="1" applyAlignment="1">
      <alignment horizontal="center"/>
    </xf>
    <xf numFmtId="39" fontId="0" fillId="0" borderId="1" xfId="9" applyFont="1" applyBorder="1" applyAlignment="1">
      <alignment horizontal="left" wrapText="1"/>
    </xf>
    <xf numFmtId="0" fontId="0" fillId="0" borderId="2" xfId="0" applyBorder="1" applyAlignment="1">
      <alignment wrapText="1"/>
    </xf>
    <xf numFmtId="0" fontId="0" fillId="0" borderId="3" xfId="0" applyBorder="1" applyAlignment="1">
      <alignment wrapText="1"/>
    </xf>
    <xf numFmtId="0" fontId="0" fillId="0" borderId="86" xfId="0" applyBorder="1" applyAlignment="1">
      <alignment horizontal="center"/>
    </xf>
    <xf numFmtId="0" fontId="0" fillId="0" borderId="60" xfId="0" quotePrefix="1" applyBorder="1" applyAlignment="1">
      <alignment horizontal="center"/>
    </xf>
    <xf numFmtId="0" fontId="0" fillId="0" borderId="5" xfId="0" quotePrefix="1" applyBorder="1" applyAlignment="1">
      <alignment horizontal="center"/>
    </xf>
    <xf numFmtId="39" fontId="4" fillId="0" borderId="0" xfId="12" applyFont="1" applyAlignment="1">
      <alignment horizontal="center"/>
    </xf>
    <xf numFmtId="0" fontId="4" fillId="0" borderId="0" xfId="0" applyFont="1" applyAlignment="1">
      <alignment horizontal="center"/>
    </xf>
  </cellXfs>
  <cellStyles count="14">
    <cellStyle name="Comma" xfId="13" builtinId="3"/>
    <cellStyle name="Currency" xfId="1" builtinId="4"/>
    <cellStyle name="Normal" xfId="0" builtinId="0"/>
    <cellStyle name="Normal_IOU Electric Report 2010" xfId="5" xr:uid="{00000000-0005-0000-0000-000003000000}"/>
    <cellStyle name="Normal_page110-111" xfId="3" xr:uid="{00000000-0005-0000-0000-000004000000}"/>
    <cellStyle name="Normal_page112-113" xfId="4" xr:uid="{00000000-0005-0000-0000-000005000000}"/>
    <cellStyle name="Normal_page120" xfId="6" xr:uid="{00000000-0005-0000-0000-000006000000}"/>
    <cellStyle name="Normal_page261" xfId="7" xr:uid="{00000000-0005-0000-0000-000007000000}"/>
    <cellStyle name="Normal_page278" xfId="8" xr:uid="{00000000-0005-0000-0000-000008000000}"/>
    <cellStyle name="Normal_page300_" xfId="9" xr:uid="{00000000-0005-0000-0000-000009000000}"/>
    <cellStyle name="Normal_page301" xfId="10" xr:uid="{00000000-0005-0000-0000-00000A000000}"/>
    <cellStyle name="Normal_page320" xfId="11" xr:uid="{00000000-0005-0000-0000-00000B000000}"/>
    <cellStyle name="Normal_page607-ME" xfId="12" xr:uid="{00000000-0005-0000-0000-00000C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microsoft.com/office/2017/10/relationships/person" Target="persons/perso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2</xdr:row>
      <xdr:rowOff>190500</xdr:rowOff>
    </xdr:from>
    <xdr:to>
      <xdr:col>5</xdr:col>
      <xdr:colOff>546100</xdr:colOff>
      <xdr:row>5</xdr:row>
      <xdr:rowOff>44450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19300" y="866775"/>
          <a:ext cx="1727200" cy="1739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ine.gov/Lucretia/2010%20Annual%20Reports/Report%20Forms/2009Gas_Annual_R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ine.gov/Lucretia/2010%20Annual%20Reports/Report%20Forms/IOU%20Electric%20Report%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pg. 1"/>
      <sheetName val="pg. 2"/>
      <sheetName val="pg. 3"/>
      <sheetName val="pg. 4"/>
      <sheetName val="pg. 5"/>
      <sheetName val="pg. 6"/>
      <sheetName val="pg. 7"/>
      <sheetName val="pg. 8 -9"/>
      <sheetName val="pg. 10-11"/>
      <sheetName val="pg 12-13"/>
      <sheetName val="pg. 14"/>
      <sheetName val="pg. 15-16"/>
      <sheetName val="pg 17-18"/>
      <sheetName val="pg. 19"/>
      <sheetName val="pg. 20"/>
      <sheetName val="pg. 21"/>
      <sheetName val="pg. 22 - 27"/>
      <sheetName val="pg. 28"/>
      <sheetName val="pg. 29"/>
      <sheetName val="pg. 30"/>
      <sheetName val="pg. 31-32"/>
      <sheetName val="pg. 33"/>
      <sheetName val="p. 34-35"/>
      <sheetName val="p. 36"/>
      <sheetName val="p. 37"/>
      <sheetName val="p. 38"/>
      <sheetName val="p. 40"/>
      <sheetName val="p. 41"/>
      <sheetName val="p. 42"/>
      <sheetName val="p. 43"/>
      <sheetName val="p. 44"/>
      <sheetName val="p. 45"/>
      <sheetName val="p. 46"/>
      <sheetName val="p. 47"/>
      <sheetName val="p. 48"/>
      <sheetName val="p. 49"/>
      <sheetName val="p. 50"/>
      <sheetName val="p. 51"/>
      <sheetName val="p. 52"/>
      <sheetName val="p. 53"/>
      <sheetName val="p. 54"/>
      <sheetName val="p. 55"/>
      <sheetName val="p. 56"/>
      <sheetName val="p. 57"/>
      <sheetName val="p. 58"/>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refreshError="1"/>
      <sheetData sheetId="17"/>
      <sheetData sheetId="18"/>
      <sheetData sheetId="19" refreshError="1"/>
      <sheetData sheetId="20" refreshError="1"/>
      <sheetData sheetId="21" refreshError="1"/>
      <sheetData sheetId="22"/>
      <sheetData sheetId="23"/>
      <sheetData sheetId="24" refreshError="1"/>
      <sheetData sheetId="25"/>
      <sheetData sheetId="26"/>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Pg1 - Identification"/>
      <sheetName val="Pg2 - Affiliated Interests"/>
      <sheetName val="Pg3&amp;4 - Balance Sheet - Assets"/>
      <sheetName val="Pg5&amp;6 - Bal Sheet-Eq &amp; Liab"/>
      <sheetName val="Pg7&amp;8 - Inc. State-Utility Inc."/>
      <sheetName val="Pg9 - Inc. State. Nonutil. Inc."/>
      <sheetName val="Pg10&amp;11 - Retained Earnings"/>
      <sheetName val="Pg12&amp;13 - Cash Flows"/>
      <sheetName val="Pg14 - Assessment"/>
      <sheetName val="Pg15 - Del of Elec by Rate Schd"/>
      <sheetName val="Pg16 - Chapter 820"/>
      <sheetName val="Pg17 - Chapter 830"/>
      <sheetName val="Pg18 - Retail Sale Detail"/>
    </sheetNames>
    <sheetDataSet>
      <sheetData sheetId="0" refreshError="1"/>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8"/>
  <sheetViews>
    <sheetView tabSelected="1" view="pageLayout" topLeftCell="A4" zoomScaleNormal="100" workbookViewId="0">
      <selection activeCell="I23" sqref="I23"/>
    </sheetView>
  </sheetViews>
  <sheetFormatPr defaultRowHeight="15"/>
  <cols>
    <col min="1" max="1" width="7.77734375" customWidth="1"/>
    <col min="3" max="3" width="2.88671875" customWidth="1"/>
  </cols>
  <sheetData>
    <row r="1" spans="1:9" ht="37.5">
      <c r="A1" s="1375" t="s">
        <v>2528</v>
      </c>
      <c r="B1" s="1375"/>
      <c r="C1" s="1375"/>
      <c r="D1" s="1375"/>
      <c r="E1" s="1375"/>
      <c r="F1" s="1375"/>
      <c r="G1" s="1375"/>
      <c r="H1" s="1375"/>
      <c r="I1" s="1375"/>
    </row>
    <row r="2" spans="1:9" ht="15.75" customHeight="1">
      <c r="A2" s="1376" t="s">
        <v>2530</v>
      </c>
      <c r="B2" s="1377"/>
      <c r="C2" s="1377"/>
      <c r="D2" s="1377"/>
      <c r="E2" s="1377"/>
      <c r="F2" s="1377"/>
      <c r="G2" s="1377"/>
      <c r="H2" s="1377"/>
      <c r="I2" s="1377"/>
    </row>
    <row r="3" spans="1:9" ht="118.9" customHeight="1">
      <c r="A3" s="3"/>
      <c r="E3" s="4"/>
    </row>
    <row r="5" spans="1:9">
      <c r="A5" s="5"/>
    </row>
    <row r="6" spans="1:9">
      <c r="A6" s="5"/>
    </row>
    <row r="7" spans="1:9">
      <c r="A7" s="5"/>
    </row>
    <row r="8" spans="1:9" ht="20.25">
      <c r="E8" s="6" t="s">
        <v>0</v>
      </c>
    </row>
    <row r="9" spans="1:9" ht="20.25">
      <c r="A9" s="6"/>
    </row>
    <row r="10" spans="1:9" ht="20.25">
      <c r="A10" s="7" t="s">
        <v>1</v>
      </c>
    </row>
    <row r="11" spans="1:9" ht="20.25">
      <c r="A11" s="6"/>
    </row>
    <row r="12" spans="1:9" ht="20.25">
      <c r="B12" s="8" t="s">
        <v>2</v>
      </c>
    </row>
    <row r="13" spans="1:9">
      <c r="A13" s="9"/>
    </row>
    <row r="14" spans="1:9">
      <c r="A14" s="9"/>
    </row>
    <row r="15" spans="1:9" ht="20.25">
      <c r="E15" s="8" t="s">
        <v>3</v>
      </c>
    </row>
    <row r="16" spans="1:9" ht="20.25">
      <c r="A16" s="6"/>
    </row>
    <row r="17" spans="1:5">
      <c r="A17" s="9"/>
    </row>
    <row r="18" spans="1:5" ht="37.5">
      <c r="A18" s="1" t="s">
        <v>2479</v>
      </c>
    </row>
    <row r="19" spans="1:5">
      <c r="A19" s="9"/>
    </row>
    <row r="20" spans="1:5" ht="20.25">
      <c r="E20" s="8" t="s">
        <v>4</v>
      </c>
    </row>
    <row r="21" spans="1:5">
      <c r="A21" s="9"/>
    </row>
    <row r="22" spans="1:5" ht="37.5">
      <c r="A22" s="1" t="s">
        <v>2061</v>
      </c>
    </row>
    <row r="23" spans="1:5">
      <c r="A23" s="9"/>
    </row>
    <row r="24" spans="1:5" ht="20.25">
      <c r="E24" s="8" t="s">
        <v>5</v>
      </c>
    </row>
    <row r="25" spans="1:5">
      <c r="A25" s="9"/>
    </row>
    <row r="26" spans="1:5">
      <c r="A26" s="9"/>
    </row>
    <row r="27" spans="1:5" ht="30.75">
      <c r="B27" s="10" t="s">
        <v>2529</v>
      </c>
    </row>
    <row r="28" spans="1:5">
      <c r="A28" s="11"/>
    </row>
  </sheetData>
  <mergeCells count="2">
    <mergeCell ref="A1:I1"/>
    <mergeCell ref="A2:I2"/>
  </mergeCells>
  <pageMargins left="0.75" right="0.75" top="1" bottom="1" header="0.5" footer="0.5"/>
  <pageSetup orientation="portrait" r:id="rId1"/>
  <headerFooter alignWithMargins="0">
    <oddFooter>&amp;R&amp;"Times New Roman,Bold"Rev. 10/2023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pageSetUpPr fitToPage="1"/>
  </sheetPr>
  <dimension ref="A1:K76"/>
  <sheetViews>
    <sheetView defaultGridColor="0" colorId="22" zoomScale="87" zoomScaleNormal="87" workbookViewId="0">
      <selection activeCell="J75" sqref="J75"/>
    </sheetView>
  </sheetViews>
  <sheetFormatPr defaultColWidth="8.5546875" defaultRowHeight="15"/>
  <cols>
    <col min="1" max="1" width="5" style="58" customWidth="1"/>
    <col min="2" max="2" width="1.44140625" style="58" customWidth="1"/>
    <col min="3" max="3" width="15.6640625" style="58" customWidth="1"/>
    <col min="4" max="4" width="12.109375" style="58" customWidth="1"/>
    <col min="5" max="5" width="1.44140625" style="58" customWidth="1"/>
    <col min="6" max="6" width="24" style="58" customWidth="1"/>
    <col min="7" max="7" width="9.44140625" style="61" customWidth="1"/>
    <col min="8" max="9" width="15.33203125" style="58" customWidth="1"/>
    <col min="10" max="10" width="15.21875" style="58" customWidth="1"/>
    <col min="11" max="11" width="1.44140625" style="58" customWidth="1"/>
    <col min="12" max="16384" width="8.5546875" style="58"/>
  </cols>
  <sheetData>
    <row r="1" spans="1:11" ht="15.95" customHeight="1">
      <c r="A1" s="54" t="s">
        <v>42</v>
      </c>
      <c r="B1" s="55"/>
      <c r="C1" s="55"/>
      <c r="D1" s="55"/>
      <c r="E1" s="55"/>
      <c r="F1" s="54" t="s">
        <v>213</v>
      </c>
      <c r="G1" s="56"/>
      <c r="H1" s="1070" t="s">
        <v>44</v>
      </c>
      <c r="I1" s="1071"/>
      <c r="J1" s="67" t="s">
        <v>45</v>
      </c>
      <c r="K1" s="57"/>
    </row>
    <row r="2" spans="1:11" ht="15.95" customHeight="1">
      <c r="A2" s="59"/>
      <c r="F2" s="60" t="s">
        <v>2106</v>
      </c>
      <c r="H2" s="1072" t="s">
        <v>46</v>
      </c>
      <c r="I2" s="1073"/>
      <c r="J2" s="1069"/>
      <c r="K2" s="57"/>
    </row>
    <row r="3" spans="1:11" ht="15.95" customHeight="1">
      <c r="A3" s="59"/>
      <c r="F3" s="60" t="s">
        <v>2107</v>
      </c>
      <c r="H3" s="1072"/>
      <c r="I3" s="1073"/>
      <c r="J3" s="1277" t="s">
        <v>2068</v>
      </c>
      <c r="K3" s="57"/>
    </row>
    <row r="4" spans="1:11" ht="15.95" customHeight="1">
      <c r="A4" s="1278" t="s">
        <v>2232</v>
      </c>
      <c r="B4" s="1279"/>
      <c r="C4" s="1279"/>
      <c r="D4" s="1279"/>
      <c r="E4" s="1279"/>
      <c r="F4" s="1279"/>
      <c r="G4" s="1280"/>
      <c r="H4" s="1279"/>
      <c r="I4" s="1279"/>
      <c r="J4" s="1281"/>
      <c r="K4" s="57"/>
    </row>
    <row r="5" spans="1:11" ht="15.95" customHeight="1">
      <c r="A5" s="62"/>
      <c r="G5" s="68" t="s">
        <v>214</v>
      </c>
      <c r="H5" s="69" t="s">
        <v>215</v>
      </c>
      <c r="I5" s="70" t="s">
        <v>215</v>
      </c>
      <c r="J5" s="70" t="s">
        <v>2069</v>
      </c>
      <c r="K5" s="57"/>
    </row>
    <row r="6" spans="1:11" ht="15.95" customHeight="1">
      <c r="A6" s="69" t="s">
        <v>72</v>
      </c>
      <c r="C6" s="66" t="s">
        <v>216</v>
      </c>
      <c r="D6" s="66"/>
      <c r="E6" s="66"/>
      <c r="F6" s="66"/>
      <c r="G6" s="68" t="s">
        <v>217</v>
      </c>
      <c r="H6" s="69" t="s">
        <v>218</v>
      </c>
      <c r="I6" s="70" t="s">
        <v>219</v>
      </c>
      <c r="J6" s="70" t="s">
        <v>2070</v>
      </c>
      <c r="K6" s="57"/>
    </row>
    <row r="7" spans="1:11" ht="15.95" customHeight="1">
      <c r="A7" s="69" t="s">
        <v>146</v>
      </c>
      <c r="C7" s="66" t="s">
        <v>134</v>
      </c>
      <c r="D7" s="66"/>
      <c r="E7" s="66"/>
      <c r="F7" s="66"/>
      <c r="G7" s="71" t="s">
        <v>155</v>
      </c>
      <c r="H7" s="69" t="s">
        <v>79</v>
      </c>
      <c r="I7" s="70" t="s">
        <v>136</v>
      </c>
      <c r="J7" s="70" t="s">
        <v>154</v>
      </c>
      <c r="K7" s="57"/>
    </row>
    <row r="8" spans="1:11" ht="15.95" customHeight="1">
      <c r="A8" s="74" t="s">
        <v>41</v>
      </c>
      <c r="B8" s="74"/>
      <c r="C8" s="75" t="s">
        <v>220</v>
      </c>
      <c r="D8" s="76"/>
      <c r="E8" s="76"/>
      <c r="F8" s="77"/>
      <c r="G8" s="78"/>
      <c r="H8" s="79"/>
      <c r="I8" s="79"/>
      <c r="J8" s="79"/>
      <c r="K8" s="57"/>
    </row>
    <row r="9" spans="1:11" ht="15.95" customHeight="1">
      <c r="A9" s="80" t="s">
        <v>221</v>
      </c>
      <c r="B9" s="74"/>
      <c r="C9" s="81" t="s">
        <v>222</v>
      </c>
      <c r="D9" s="82"/>
      <c r="E9" s="82"/>
      <c r="F9" s="83"/>
      <c r="G9" s="1282">
        <v>17</v>
      </c>
      <c r="H9" s="85"/>
      <c r="I9" s="85"/>
      <c r="J9" s="85"/>
      <c r="K9" s="57"/>
    </row>
    <row r="10" spans="1:11" ht="15.95" customHeight="1" thickBot="1">
      <c r="A10" s="80" t="s">
        <v>223</v>
      </c>
      <c r="B10" s="74"/>
      <c r="C10" s="81" t="s">
        <v>224</v>
      </c>
      <c r="D10" s="82"/>
      <c r="E10" s="82"/>
      <c r="F10" s="83"/>
      <c r="G10" s="1282">
        <v>17</v>
      </c>
      <c r="H10" s="85"/>
      <c r="I10" s="85"/>
      <c r="J10" s="85"/>
      <c r="K10" s="57"/>
    </row>
    <row r="11" spans="1:11" ht="15.95" customHeight="1" thickBot="1">
      <c r="A11" s="80" t="s">
        <v>225</v>
      </c>
      <c r="B11" s="74"/>
      <c r="C11" s="81" t="s">
        <v>226</v>
      </c>
      <c r="D11" s="82"/>
      <c r="E11" s="82"/>
      <c r="F11" s="83"/>
      <c r="G11" s="1283"/>
      <c r="H11" s="86">
        <f>SUM(H9:H10)</f>
        <v>0</v>
      </c>
      <c r="I11" s="86">
        <f>SUM(I9:I10)</f>
        <v>0</v>
      </c>
      <c r="J11" s="86">
        <f>+I11-H11</f>
        <v>0</v>
      </c>
      <c r="K11" s="57"/>
    </row>
    <row r="12" spans="1:11" ht="15.95" customHeight="1" thickBot="1">
      <c r="A12" s="80" t="s">
        <v>227</v>
      </c>
      <c r="B12" s="74"/>
      <c r="C12" s="81" t="s">
        <v>228</v>
      </c>
      <c r="D12" s="82"/>
      <c r="E12" s="82"/>
      <c r="F12" s="83"/>
      <c r="G12" s="1282">
        <v>17</v>
      </c>
      <c r="H12" s="87"/>
      <c r="I12" s="87"/>
      <c r="J12" s="87"/>
      <c r="K12" s="57"/>
    </row>
    <row r="13" spans="1:11" ht="15.95" customHeight="1" thickBot="1">
      <c r="A13" s="80" t="s">
        <v>229</v>
      </c>
      <c r="B13" s="74"/>
      <c r="C13" s="81" t="s">
        <v>230</v>
      </c>
      <c r="D13" s="82"/>
      <c r="E13" s="82"/>
      <c r="F13" s="83"/>
      <c r="G13" s="84" t="s">
        <v>231</v>
      </c>
      <c r="H13" s="88">
        <f>SUM(H11:H12)</f>
        <v>0</v>
      </c>
      <c r="I13" s="88">
        <f>SUM(I11:I12)</f>
        <v>0</v>
      </c>
      <c r="J13" s="88">
        <f>+I13-H13</f>
        <v>0</v>
      </c>
      <c r="K13" s="57"/>
    </row>
    <row r="14" spans="1:11" ht="15.95" customHeight="1">
      <c r="A14" s="80" t="s">
        <v>232</v>
      </c>
      <c r="B14" s="74"/>
      <c r="C14" s="81" t="s">
        <v>235</v>
      </c>
      <c r="D14" s="82"/>
      <c r="E14" s="82"/>
      <c r="F14" s="83"/>
      <c r="G14" s="84"/>
      <c r="H14" s="89"/>
      <c r="I14" s="89"/>
      <c r="J14" s="89"/>
      <c r="K14" s="57"/>
    </row>
    <row r="15" spans="1:11" ht="15.95" customHeight="1">
      <c r="A15" s="80" t="s">
        <v>233</v>
      </c>
      <c r="B15" s="74"/>
      <c r="C15" s="81" t="s">
        <v>236</v>
      </c>
      <c r="D15" s="82"/>
      <c r="E15" s="82"/>
      <c r="F15" s="83"/>
      <c r="G15" s="84"/>
      <c r="H15" s="89"/>
      <c r="I15" s="89"/>
      <c r="J15" s="89"/>
      <c r="K15" s="57"/>
    </row>
    <row r="16" spans="1:11" ht="19.899999999999999" customHeight="1">
      <c r="A16" s="80" t="s">
        <v>234</v>
      </c>
      <c r="B16" s="74"/>
      <c r="C16" s="75" t="s">
        <v>237</v>
      </c>
      <c r="D16" s="76"/>
      <c r="E16" s="76"/>
      <c r="F16" s="77"/>
      <c r="G16" s="78"/>
      <c r="H16" s="79"/>
      <c r="I16" s="79"/>
      <c r="J16" s="79"/>
      <c r="K16" s="57"/>
    </row>
    <row r="17" spans="1:11" ht="15.95" customHeight="1">
      <c r="A17" s="80" t="s">
        <v>89</v>
      </c>
      <c r="B17" s="74"/>
      <c r="C17" s="81" t="s">
        <v>238</v>
      </c>
      <c r="D17" s="82"/>
      <c r="E17" s="82"/>
      <c r="F17" s="83"/>
      <c r="G17" s="84"/>
      <c r="H17" s="90"/>
      <c r="I17" s="90"/>
      <c r="J17" s="90"/>
      <c r="K17" s="57"/>
    </row>
    <row r="18" spans="1:11" ht="15.95" customHeight="1">
      <c r="A18" s="80" t="s">
        <v>90</v>
      </c>
      <c r="B18" s="54"/>
      <c r="C18" s="92" t="s">
        <v>239</v>
      </c>
      <c r="D18" s="55"/>
      <c r="E18" s="55"/>
      <c r="F18" s="67"/>
      <c r="G18" s="93"/>
      <c r="H18" s="85"/>
      <c r="I18" s="85"/>
      <c r="J18" s="85"/>
      <c r="K18" s="57"/>
    </row>
    <row r="19" spans="1:11" ht="15.95" customHeight="1">
      <c r="A19" s="80" t="s">
        <v>91</v>
      </c>
      <c r="B19" s="54"/>
      <c r="C19" s="56" t="s">
        <v>240</v>
      </c>
      <c r="D19" s="55"/>
      <c r="E19" s="55"/>
      <c r="F19" s="67"/>
      <c r="G19" s="93"/>
      <c r="H19" s="94"/>
      <c r="I19" s="94"/>
      <c r="J19" s="94"/>
      <c r="K19" s="57"/>
    </row>
    <row r="20" spans="1:11" ht="15.95" customHeight="1">
      <c r="A20" s="80" t="s">
        <v>92</v>
      </c>
      <c r="B20" s="54"/>
      <c r="C20" s="56" t="s">
        <v>241</v>
      </c>
      <c r="D20" s="55"/>
      <c r="E20" s="55"/>
      <c r="F20" s="67"/>
      <c r="G20" s="93"/>
      <c r="H20" s="94"/>
      <c r="I20" s="94"/>
      <c r="J20" s="94"/>
      <c r="K20" s="57"/>
    </row>
    <row r="21" spans="1:11" ht="15.95" customHeight="1">
      <c r="A21" s="80" t="s">
        <v>93</v>
      </c>
      <c r="B21" s="54"/>
      <c r="C21" s="56" t="s">
        <v>2233</v>
      </c>
      <c r="D21" s="55"/>
      <c r="E21" s="55"/>
      <c r="F21" s="67"/>
      <c r="G21" s="93" t="s">
        <v>231</v>
      </c>
      <c r="H21" s="79"/>
      <c r="I21" s="79"/>
      <c r="J21" s="79"/>
      <c r="K21" s="57"/>
    </row>
    <row r="22" spans="1:11" ht="15.95" customHeight="1">
      <c r="A22" s="91" t="s">
        <v>94</v>
      </c>
      <c r="B22" s="74"/>
      <c r="C22" s="81" t="s">
        <v>242</v>
      </c>
      <c r="D22" s="82"/>
      <c r="E22" s="82"/>
      <c r="F22" s="83"/>
      <c r="G22" s="84" t="s">
        <v>231</v>
      </c>
      <c r="H22" s="95"/>
      <c r="I22" s="95"/>
      <c r="J22" s="95"/>
      <c r="K22" s="57"/>
    </row>
    <row r="23" spans="1:11" ht="15.95" customHeight="1">
      <c r="A23" s="91" t="s">
        <v>95</v>
      </c>
      <c r="B23" s="74"/>
      <c r="C23" s="81" t="s">
        <v>243</v>
      </c>
      <c r="D23" s="82"/>
      <c r="E23" s="82"/>
      <c r="F23" s="83"/>
      <c r="G23" s="84"/>
      <c r="H23" s="95"/>
      <c r="I23" s="95"/>
      <c r="J23" s="95"/>
      <c r="K23" s="57"/>
    </row>
    <row r="24" spans="1:11" ht="15.95" customHeight="1">
      <c r="A24" s="91" t="s">
        <v>96</v>
      </c>
      <c r="B24" s="74"/>
      <c r="C24" s="81" t="s">
        <v>244</v>
      </c>
      <c r="D24" s="82"/>
      <c r="E24" s="82"/>
      <c r="F24" s="83"/>
      <c r="G24" s="84"/>
      <c r="H24" s="95"/>
      <c r="I24" s="95"/>
      <c r="J24" s="95"/>
      <c r="K24" s="57"/>
    </row>
    <row r="25" spans="1:11" ht="15.95" customHeight="1">
      <c r="A25" s="91" t="s">
        <v>97</v>
      </c>
      <c r="B25" s="74"/>
      <c r="C25" s="81" t="s">
        <v>2072</v>
      </c>
      <c r="D25" s="82"/>
      <c r="E25" s="82"/>
      <c r="F25" s="83"/>
      <c r="G25" s="84"/>
      <c r="H25" s="90"/>
      <c r="I25" s="90"/>
      <c r="J25" s="90"/>
      <c r="K25" s="57"/>
    </row>
    <row r="26" spans="1:11" ht="15.95" customHeight="1">
      <c r="A26" s="80" t="s">
        <v>98</v>
      </c>
      <c r="B26" s="74"/>
      <c r="C26" s="81" t="s">
        <v>2073</v>
      </c>
      <c r="D26" s="82"/>
      <c r="E26" s="82"/>
      <c r="F26" s="83"/>
      <c r="G26" s="84" t="s">
        <v>231</v>
      </c>
      <c r="H26" s="95"/>
      <c r="I26" s="95"/>
      <c r="J26" s="95"/>
      <c r="K26" s="57"/>
    </row>
    <row r="27" spans="1:11" ht="15.95" customHeight="1">
      <c r="A27" s="80" t="s">
        <v>99</v>
      </c>
      <c r="B27" s="74"/>
      <c r="C27" s="81" t="s">
        <v>2231</v>
      </c>
      <c r="D27" s="82"/>
      <c r="E27" s="82"/>
      <c r="F27" s="83"/>
      <c r="G27" s="84" t="s">
        <v>231</v>
      </c>
      <c r="H27" s="95">
        <f>SUM(H17:H20,H22:H26)</f>
        <v>0</v>
      </c>
      <c r="I27" s="95">
        <f>SUM(I17:I20,I22:I26)</f>
        <v>0</v>
      </c>
      <c r="J27" s="95">
        <f>SUM(J17:J20,J22:J26)</f>
        <v>0</v>
      </c>
      <c r="K27" s="57"/>
    </row>
    <row r="28" spans="1:11" ht="19.899999999999999" customHeight="1">
      <c r="A28" s="80" t="s">
        <v>100</v>
      </c>
      <c r="B28" s="74"/>
      <c r="C28" s="75" t="s">
        <v>245</v>
      </c>
      <c r="D28" s="76"/>
      <c r="E28" s="76"/>
      <c r="F28" s="77"/>
      <c r="G28" s="78"/>
      <c r="H28" s="96"/>
      <c r="I28" s="96"/>
      <c r="J28" s="96"/>
      <c r="K28" s="57"/>
    </row>
    <row r="29" spans="1:11" ht="15.95" customHeight="1">
      <c r="A29" s="80" t="s">
        <v>101</v>
      </c>
      <c r="B29" s="74"/>
      <c r="C29" s="97" t="s">
        <v>246</v>
      </c>
      <c r="D29" s="82"/>
      <c r="E29" s="82"/>
      <c r="F29" s="83"/>
      <c r="G29" s="84" t="s">
        <v>231</v>
      </c>
      <c r="H29" s="90"/>
      <c r="I29" s="90"/>
      <c r="J29" s="90"/>
      <c r="K29" s="57"/>
    </row>
    <row r="30" spans="1:11" ht="15.95" customHeight="1">
      <c r="A30" s="80" t="s">
        <v>102</v>
      </c>
      <c r="B30" s="74"/>
      <c r="C30" s="97" t="s">
        <v>247</v>
      </c>
      <c r="D30" s="82"/>
      <c r="E30" s="82"/>
      <c r="F30" s="83"/>
      <c r="G30" s="84" t="s">
        <v>231</v>
      </c>
      <c r="H30" s="90"/>
      <c r="I30" s="90"/>
      <c r="J30" s="90"/>
      <c r="K30" s="57"/>
    </row>
    <row r="31" spans="1:11" ht="15.95" customHeight="1">
      <c r="A31" s="80" t="s">
        <v>103</v>
      </c>
      <c r="B31" s="74"/>
      <c r="C31" s="97" t="s">
        <v>248</v>
      </c>
      <c r="D31" s="82"/>
      <c r="E31" s="82"/>
      <c r="F31" s="83"/>
      <c r="G31" s="84" t="s">
        <v>231</v>
      </c>
      <c r="H31" s="90"/>
      <c r="I31" s="90"/>
      <c r="J31" s="90"/>
      <c r="K31" s="57"/>
    </row>
    <row r="32" spans="1:11" ht="15.95" customHeight="1">
      <c r="A32" s="80" t="s">
        <v>104</v>
      </c>
      <c r="B32" s="63"/>
      <c r="C32" s="99" t="s">
        <v>249</v>
      </c>
      <c r="D32" s="64"/>
      <c r="E32" s="64"/>
      <c r="F32" s="73"/>
      <c r="G32" s="100"/>
      <c r="H32" s="101"/>
      <c r="I32" s="101"/>
      <c r="J32" s="101"/>
      <c r="K32" s="57"/>
    </row>
    <row r="33" spans="1:11" ht="15.95" customHeight="1">
      <c r="A33" s="80" t="s">
        <v>105</v>
      </c>
      <c r="B33" s="74"/>
      <c r="C33" s="97" t="s">
        <v>250</v>
      </c>
      <c r="D33" s="82"/>
      <c r="E33" s="82"/>
      <c r="F33" s="83"/>
      <c r="G33" s="84" t="s">
        <v>231</v>
      </c>
      <c r="H33" s="102"/>
      <c r="I33" s="102"/>
      <c r="J33" s="102"/>
      <c r="K33" s="57"/>
    </row>
    <row r="34" spans="1:11" ht="15.95" customHeight="1">
      <c r="A34" s="98" t="s">
        <v>106</v>
      </c>
      <c r="B34" s="74"/>
      <c r="C34" s="97" t="s">
        <v>251</v>
      </c>
      <c r="D34" s="82"/>
      <c r="E34" s="82"/>
      <c r="F34" s="83"/>
      <c r="G34" s="84"/>
      <c r="H34" s="102"/>
      <c r="I34" s="102"/>
      <c r="J34" s="102"/>
      <c r="K34" s="57"/>
    </row>
    <row r="35" spans="1:11" ht="15.95" customHeight="1">
      <c r="A35" s="80" t="s">
        <v>107</v>
      </c>
      <c r="B35" s="74"/>
      <c r="C35" s="97" t="s">
        <v>252</v>
      </c>
      <c r="D35" s="82"/>
      <c r="E35" s="82"/>
      <c r="F35" s="83"/>
      <c r="G35" s="84" t="s">
        <v>231</v>
      </c>
      <c r="H35" s="102"/>
      <c r="I35" s="102"/>
      <c r="J35" s="102"/>
      <c r="K35" s="57"/>
    </row>
    <row r="36" spans="1:11" ht="15.95" customHeight="1">
      <c r="A36" s="80" t="s">
        <v>108</v>
      </c>
      <c r="B36" s="74"/>
      <c r="C36" s="97" t="s">
        <v>253</v>
      </c>
      <c r="D36" s="82"/>
      <c r="E36" s="82"/>
      <c r="F36" s="83"/>
      <c r="G36" s="84" t="s">
        <v>231</v>
      </c>
      <c r="H36" s="102"/>
      <c r="I36" s="102"/>
      <c r="J36" s="102"/>
      <c r="K36" s="57"/>
    </row>
    <row r="37" spans="1:11" ht="15.95" customHeight="1">
      <c r="A37" s="80" t="s">
        <v>109</v>
      </c>
      <c r="B37" s="74"/>
      <c r="C37" s="97" t="s">
        <v>254</v>
      </c>
      <c r="D37" s="82"/>
      <c r="E37" s="82"/>
      <c r="F37" s="83"/>
      <c r="G37" s="84" t="s">
        <v>231</v>
      </c>
      <c r="H37" s="102"/>
      <c r="I37" s="102"/>
      <c r="J37" s="102"/>
      <c r="K37" s="57"/>
    </row>
    <row r="38" spans="1:11" ht="15.95" customHeight="1">
      <c r="A38" s="80" t="s">
        <v>110</v>
      </c>
      <c r="B38" s="74"/>
      <c r="C38" s="97" t="s">
        <v>255</v>
      </c>
      <c r="D38" s="82"/>
      <c r="E38" s="82"/>
      <c r="F38" s="83"/>
      <c r="G38" s="84" t="s">
        <v>231</v>
      </c>
      <c r="H38" s="102"/>
      <c r="I38" s="102"/>
      <c r="J38" s="102"/>
      <c r="K38" s="57"/>
    </row>
    <row r="39" spans="1:11" ht="15.95" customHeight="1">
      <c r="A39" s="80" t="s">
        <v>111</v>
      </c>
      <c r="B39" s="74"/>
      <c r="C39" s="97" t="s">
        <v>256</v>
      </c>
      <c r="D39" s="82"/>
      <c r="E39" s="82"/>
      <c r="F39" s="83"/>
      <c r="G39" s="84" t="s">
        <v>231</v>
      </c>
      <c r="H39" s="102"/>
      <c r="I39" s="102"/>
      <c r="J39" s="102"/>
      <c r="K39" s="57"/>
    </row>
    <row r="40" spans="1:11" ht="15.95" customHeight="1">
      <c r="A40" s="80" t="s">
        <v>112</v>
      </c>
      <c r="B40" s="54"/>
      <c r="C40" s="92" t="s">
        <v>257</v>
      </c>
      <c r="D40" s="55"/>
      <c r="E40" s="55"/>
      <c r="F40" s="67"/>
      <c r="G40" s="93" t="s">
        <v>231</v>
      </c>
      <c r="H40" s="103"/>
      <c r="I40" s="103"/>
      <c r="J40" s="103"/>
      <c r="K40" s="57"/>
    </row>
    <row r="41" spans="1:11" ht="15.95" customHeight="1">
      <c r="A41" s="80" t="s">
        <v>113</v>
      </c>
      <c r="B41" s="54"/>
      <c r="C41" s="92" t="s">
        <v>258</v>
      </c>
      <c r="D41" s="55"/>
      <c r="E41" s="55"/>
      <c r="F41" s="67"/>
      <c r="G41" s="93" t="s">
        <v>231</v>
      </c>
      <c r="H41" s="103"/>
      <c r="I41" s="103"/>
      <c r="J41" s="103"/>
      <c r="K41" s="57"/>
    </row>
    <row r="42" spans="1:11" ht="15.95" customHeight="1">
      <c r="A42" s="91" t="s">
        <v>114</v>
      </c>
      <c r="B42" s="54"/>
      <c r="C42" s="92" t="s">
        <v>259</v>
      </c>
      <c r="D42" s="55"/>
      <c r="E42" s="55"/>
      <c r="F42" s="67"/>
      <c r="G42" s="93" t="s">
        <v>231</v>
      </c>
      <c r="H42" s="103"/>
      <c r="I42" s="103"/>
      <c r="J42" s="103"/>
      <c r="K42" s="57"/>
    </row>
    <row r="43" spans="1:11" ht="15.95" customHeight="1">
      <c r="A43" s="91" t="s">
        <v>115</v>
      </c>
      <c r="B43" s="54"/>
      <c r="C43" s="92" t="s">
        <v>260</v>
      </c>
      <c r="D43" s="55"/>
      <c r="E43" s="55"/>
      <c r="F43" s="67"/>
      <c r="G43" s="93" t="s">
        <v>231</v>
      </c>
      <c r="H43" s="103"/>
      <c r="I43" s="103"/>
      <c r="J43" s="103"/>
      <c r="K43" s="57"/>
    </row>
    <row r="44" spans="1:11" ht="15.95" customHeight="1">
      <c r="A44" s="91" t="s">
        <v>116</v>
      </c>
      <c r="B44" s="54"/>
      <c r="C44" s="92" t="s">
        <v>261</v>
      </c>
      <c r="D44" s="55"/>
      <c r="E44" s="55"/>
      <c r="F44" s="67"/>
      <c r="G44" s="93" t="s">
        <v>231</v>
      </c>
      <c r="H44" s="103"/>
      <c r="I44" s="103"/>
      <c r="J44" s="103"/>
      <c r="K44" s="57"/>
    </row>
    <row r="45" spans="1:11" ht="15.95" customHeight="1">
      <c r="A45" s="91" t="s">
        <v>117</v>
      </c>
      <c r="B45" s="54"/>
      <c r="C45" s="92" t="s">
        <v>262</v>
      </c>
      <c r="D45" s="55"/>
      <c r="E45" s="55"/>
      <c r="F45" s="67"/>
      <c r="G45" s="93" t="s">
        <v>231</v>
      </c>
      <c r="H45" s="104"/>
      <c r="I45" s="104"/>
      <c r="J45" s="104"/>
      <c r="K45" s="57"/>
    </row>
    <row r="46" spans="1:11" ht="15.95" customHeight="1">
      <c r="A46" s="91" t="s">
        <v>118</v>
      </c>
      <c r="B46" s="54"/>
      <c r="C46" s="56" t="s">
        <v>263</v>
      </c>
      <c r="D46" s="55"/>
      <c r="E46" s="55"/>
      <c r="F46" s="67"/>
      <c r="G46" s="93"/>
      <c r="H46" s="103"/>
      <c r="I46" s="103"/>
      <c r="J46" s="103"/>
      <c r="K46" s="57"/>
    </row>
    <row r="47" spans="1:11" ht="15.95" customHeight="1">
      <c r="A47" s="91" t="s">
        <v>119</v>
      </c>
      <c r="B47" s="54"/>
      <c r="C47" s="92" t="s">
        <v>265</v>
      </c>
      <c r="D47" s="55"/>
      <c r="E47" s="55"/>
      <c r="F47" s="67"/>
      <c r="G47" s="93"/>
      <c r="H47" s="103"/>
      <c r="I47" s="103"/>
      <c r="J47" s="103"/>
      <c r="K47" s="57"/>
    </row>
    <row r="48" spans="1:11" ht="15.95" customHeight="1">
      <c r="A48" s="91" t="s">
        <v>120</v>
      </c>
      <c r="B48" s="54"/>
      <c r="C48" s="92" t="s">
        <v>267</v>
      </c>
      <c r="D48" s="55"/>
      <c r="E48" s="55"/>
      <c r="F48" s="67"/>
      <c r="G48" s="93"/>
      <c r="H48" s="103"/>
      <c r="I48" s="103"/>
      <c r="J48" s="103"/>
      <c r="K48" s="57"/>
    </row>
    <row r="49" spans="1:11" ht="15.95" customHeight="1">
      <c r="A49" s="91" t="s">
        <v>121</v>
      </c>
      <c r="B49" s="54"/>
      <c r="C49" s="92" t="s">
        <v>269</v>
      </c>
      <c r="D49" s="55"/>
      <c r="E49" s="55"/>
      <c r="F49" s="67"/>
      <c r="G49" s="93"/>
      <c r="H49" s="103"/>
      <c r="I49" s="103"/>
      <c r="J49" s="103"/>
      <c r="K49" s="57"/>
    </row>
    <row r="50" spans="1:11" ht="15.95" customHeight="1">
      <c r="A50" s="91" t="s">
        <v>122</v>
      </c>
      <c r="B50" s="54"/>
      <c r="C50" s="56" t="s">
        <v>271</v>
      </c>
      <c r="D50" s="55"/>
      <c r="E50" s="55"/>
      <c r="F50" s="67"/>
      <c r="G50" s="93" t="s">
        <v>231</v>
      </c>
      <c r="H50" s="103"/>
      <c r="I50" s="103"/>
      <c r="J50" s="103"/>
      <c r="K50" s="57"/>
    </row>
    <row r="51" spans="1:11" ht="15.95" customHeight="1">
      <c r="A51" s="91" t="s">
        <v>123</v>
      </c>
      <c r="B51" s="54"/>
      <c r="C51" s="56" t="s">
        <v>273</v>
      </c>
      <c r="D51" s="55"/>
      <c r="E51" s="55"/>
      <c r="F51" s="67"/>
      <c r="G51" s="93"/>
      <c r="H51" s="103"/>
      <c r="I51" s="103"/>
      <c r="J51" s="103"/>
      <c r="K51" s="57"/>
    </row>
    <row r="52" spans="1:11" ht="15.95" customHeight="1">
      <c r="A52" s="91" t="s">
        <v>264</v>
      </c>
      <c r="B52" s="54"/>
      <c r="C52" s="92" t="s">
        <v>275</v>
      </c>
      <c r="D52" s="55"/>
      <c r="E52" s="55"/>
      <c r="F52" s="67"/>
      <c r="G52" s="93"/>
      <c r="H52" s="103"/>
      <c r="I52" s="103"/>
      <c r="J52" s="103"/>
      <c r="K52" s="57"/>
    </row>
    <row r="53" spans="1:11" ht="15.95" customHeight="1">
      <c r="A53" s="91" t="s">
        <v>266</v>
      </c>
      <c r="B53" s="54"/>
      <c r="C53" s="56" t="s">
        <v>277</v>
      </c>
      <c r="D53" s="55"/>
      <c r="E53" s="55"/>
      <c r="F53" s="67"/>
      <c r="G53" s="93"/>
      <c r="H53" s="103"/>
      <c r="I53" s="103"/>
      <c r="J53" s="103"/>
      <c r="K53" s="57"/>
    </row>
    <row r="54" spans="1:11" ht="15.95" customHeight="1">
      <c r="A54" s="91" t="s">
        <v>268</v>
      </c>
      <c r="B54" s="54"/>
      <c r="C54" s="56" t="s">
        <v>2075</v>
      </c>
      <c r="D54" s="55"/>
      <c r="E54" s="55"/>
      <c r="F54" s="67"/>
      <c r="G54" s="93"/>
      <c r="H54" s="103"/>
      <c r="I54" s="103"/>
      <c r="J54" s="103"/>
      <c r="K54" s="57"/>
    </row>
    <row r="55" spans="1:11" ht="15.95" customHeight="1">
      <c r="A55" s="91" t="s">
        <v>270</v>
      </c>
      <c r="B55" s="54"/>
      <c r="C55" s="56" t="s">
        <v>2074</v>
      </c>
      <c r="D55" s="55"/>
      <c r="E55" s="55"/>
      <c r="F55" s="67"/>
      <c r="G55" s="93" t="s">
        <v>231</v>
      </c>
      <c r="H55" s="103"/>
      <c r="I55" s="103"/>
      <c r="J55" s="103"/>
      <c r="K55" s="57"/>
    </row>
    <row r="56" spans="1:11" ht="15.95" customHeight="1" thickBot="1">
      <c r="A56" s="91" t="s">
        <v>272</v>
      </c>
      <c r="B56" s="54"/>
      <c r="C56" s="56" t="s">
        <v>2076</v>
      </c>
      <c r="D56" s="55"/>
      <c r="E56" s="55"/>
      <c r="F56" s="67"/>
      <c r="G56" s="93" t="s">
        <v>231</v>
      </c>
      <c r="H56" s="105"/>
      <c r="I56" s="105"/>
      <c r="J56" s="105"/>
      <c r="K56" s="57"/>
    </row>
    <row r="57" spans="1:11" ht="15.95" customHeight="1" thickBot="1">
      <c r="A57" s="91" t="s">
        <v>274</v>
      </c>
      <c r="B57" s="54"/>
      <c r="C57" s="56" t="s">
        <v>2077</v>
      </c>
      <c r="D57" s="55"/>
      <c r="E57" s="55"/>
      <c r="F57" s="67"/>
      <c r="G57" s="93" t="s">
        <v>231</v>
      </c>
      <c r="H57" s="103"/>
      <c r="I57" s="103"/>
      <c r="J57" s="103"/>
      <c r="K57" s="57"/>
    </row>
    <row r="58" spans="1:11" ht="15.95" customHeight="1" thickBot="1">
      <c r="A58" s="91" t="s">
        <v>276</v>
      </c>
      <c r="B58" s="54"/>
      <c r="C58" s="81" t="s">
        <v>2235</v>
      </c>
      <c r="D58" s="82"/>
      <c r="E58" s="82"/>
      <c r="F58" s="83"/>
      <c r="G58" s="84" t="s">
        <v>231</v>
      </c>
      <c r="H58" s="106">
        <f>SUM(H29:H57)</f>
        <v>0</v>
      </c>
      <c r="I58" s="106">
        <f>SUM(I29:I57)</f>
        <v>0</v>
      </c>
      <c r="J58" s="106">
        <f>SUM(J29:J57)</f>
        <v>0</v>
      </c>
      <c r="K58" s="57"/>
    </row>
    <row r="59" spans="1:11" ht="15.95" customHeight="1">
      <c r="A59" s="80" t="s">
        <v>278</v>
      </c>
      <c r="B59" s="54"/>
      <c r="C59" s="65"/>
      <c r="D59" s="64" t="s">
        <v>280</v>
      </c>
      <c r="E59" s="64"/>
      <c r="F59" s="64"/>
      <c r="G59" s="72"/>
      <c r="H59" s="111"/>
      <c r="I59" s="111"/>
      <c r="J59" s="111"/>
      <c r="K59" s="57"/>
    </row>
    <row r="60" spans="1:11" ht="15.95" customHeight="1">
      <c r="A60" s="700" t="s">
        <v>279</v>
      </c>
      <c r="B60" s="54"/>
      <c r="C60" s="65" t="s">
        <v>282</v>
      </c>
      <c r="D60" s="64"/>
      <c r="E60" s="64"/>
      <c r="F60" s="64"/>
      <c r="G60" s="100" t="s">
        <v>231</v>
      </c>
      <c r="H60" s="101"/>
      <c r="I60" s="101"/>
      <c r="J60" s="101"/>
      <c r="K60" s="57"/>
    </row>
    <row r="61" spans="1:11" ht="15.95" customHeight="1">
      <c r="A61" s="701" t="s">
        <v>281</v>
      </c>
      <c r="B61" s="54"/>
      <c r="C61" s="65" t="s">
        <v>284</v>
      </c>
      <c r="D61" s="64"/>
      <c r="E61" s="64"/>
      <c r="F61" s="64"/>
      <c r="G61" s="100"/>
      <c r="H61" s="101"/>
      <c r="I61" s="101"/>
      <c r="J61" s="101"/>
      <c r="K61" s="57"/>
    </row>
    <row r="62" spans="1:11" ht="15.95" customHeight="1">
      <c r="A62" s="110" t="s">
        <v>283</v>
      </c>
      <c r="B62" s="54"/>
      <c r="C62" s="99" t="s">
        <v>286</v>
      </c>
      <c r="D62" s="64"/>
      <c r="E62" s="64"/>
      <c r="F62" s="64"/>
      <c r="G62" s="100"/>
      <c r="H62" s="101"/>
      <c r="I62" s="101"/>
      <c r="J62" s="101"/>
      <c r="K62" s="57"/>
    </row>
    <row r="63" spans="1:11" ht="15.95" customHeight="1">
      <c r="A63" s="110" t="s">
        <v>285</v>
      </c>
      <c r="B63" s="54"/>
      <c r="C63" s="99" t="s">
        <v>288</v>
      </c>
      <c r="D63" s="64"/>
      <c r="E63" s="64"/>
      <c r="F63" s="64"/>
      <c r="G63" s="112">
        <v>21</v>
      </c>
      <c r="H63" s="101"/>
      <c r="I63" s="101"/>
      <c r="J63" s="101"/>
      <c r="K63" s="57"/>
    </row>
    <row r="64" spans="1:11" ht="17.25" customHeight="1">
      <c r="A64" s="110" t="s">
        <v>287</v>
      </c>
      <c r="B64" s="54"/>
      <c r="C64" s="99" t="s">
        <v>291</v>
      </c>
      <c r="D64" s="64"/>
      <c r="E64" s="64"/>
      <c r="F64" s="64"/>
      <c r="G64" s="100"/>
      <c r="H64" s="113"/>
      <c r="I64" s="113"/>
      <c r="J64" s="113"/>
      <c r="K64" s="57"/>
    </row>
    <row r="65" spans="1:11" ht="17.25" customHeight="1">
      <c r="A65" s="110" t="s">
        <v>289</v>
      </c>
      <c r="B65" s="64"/>
      <c r="C65" s="99" t="s">
        <v>293</v>
      </c>
      <c r="D65" s="64"/>
      <c r="E65" s="64"/>
      <c r="F65" s="64"/>
      <c r="G65" s="100" t="s">
        <v>231</v>
      </c>
      <c r="H65" s="101"/>
      <c r="I65" s="101"/>
      <c r="J65" s="101"/>
      <c r="K65" s="57"/>
    </row>
    <row r="66" spans="1:11" ht="17.25" customHeight="1">
      <c r="A66" s="110" t="s">
        <v>290</v>
      </c>
      <c r="B66" s="64"/>
      <c r="C66" s="65" t="s">
        <v>295</v>
      </c>
      <c r="D66" s="64"/>
      <c r="E66" s="64"/>
      <c r="F66" s="64"/>
      <c r="G66" s="100" t="s">
        <v>231</v>
      </c>
      <c r="H66" s="113"/>
      <c r="I66" s="113"/>
      <c r="J66" s="113"/>
      <c r="K66" s="57"/>
    </row>
    <row r="67" spans="1:11" ht="16.899999999999999" customHeight="1">
      <c r="A67" s="110" t="s">
        <v>292</v>
      </c>
      <c r="B67" s="64"/>
      <c r="C67" s="99" t="s">
        <v>297</v>
      </c>
      <c r="D67" s="64"/>
      <c r="E67" s="64"/>
      <c r="F67" s="64"/>
      <c r="G67" s="112">
        <v>22</v>
      </c>
      <c r="H67" s="101"/>
      <c r="I67" s="101"/>
      <c r="J67" s="101"/>
      <c r="K67" s="57"/>
    </row>
    <row r="68" spans="1:11" ht="16.899999999999999" customHeight="1">
      <c r="A68" s="110" t="s">
        <v>294</v>
      </c>
      <c r="B68" s="64"/>
      <c r="C68" s="65" t="s">
        <v>299</v>
      </c>
      <c r="D68" s="64"/>
      <c r="E68" s="64"/>
      <c r="F68" s="64"/>
      <c r="G68" s="100" t="s">
        <v>231</v>
      </c>
      <c r="H68" s="101"/>
      <c r="I68" s="101"/>
      <c r="J68" s="101"/>
      <c r="K68" s="57"/>
    </row>
    <row r="69" spans="1:11" ht="16.899999999999999" customHeight="1">
      <c r="A69" s="110" t="s">
        <v>296</v>
      </c>
      <c r="B69" s="64"/>
      <c r="C69" s="99" t="s">
        <v>301</v>
      </c>
      <c r="D69" s="64"/>
      <c r="E69" s="64"/>
      <c r="F69" s="64"/>
      <c r="G69" s="100"/>
      <c r="H69" s="101"/>
      <c r="I69" s="101"/>
      <c r="J69" s="101"/>
      <c r="K69" s="57"/>
    </row>
    <row r="70" spans="1:11" ht="16.899999999999999" customHeight="1">
      <c r="A70" s="110" t="s">
        <v>298</v>
      </c>
      <c r="B70" s="64"/>
      <c r="C70" s="99" t="s">
        <v>303</v>
      </c>
      <c r="D70" s="64"/>
      <c r="E70" s="64"/>
      <c r="F70" s="64"/>
      <c r="G70" s="100" t="s">
        <v>231</v>
      </c>
      <c r="H70" s="101"/>
      <c r="I70" s="101"/>
      <c r="J70" s="101"/>
      <c r="K70" s="57"/>
    </row>
    <row r="71" spans="1:11" ht="16.899999999999999" customHeight="1">
      <c r="A71" s="110" t="s">
        <v>300</v>
      </c>
      <c r="B71" s="64"/>
      <c r="C71" s="99" t="s">
        <v>305</v>
      </c>
      <c r="D71" s="64"/>
      <c r="E71" s="64"/>
      <c r="F71" s="64"/>
      <c r="G71" s="100"/>
      <c r="H71" s="101"/>
      <c r="I71" s="101"/>
      <c r="J71" s="101"/>
      <c r="K71" s="57"/>
    </row>
    <row r="72" spans="1:11" ht="16.899999999999999" customHeight="1">
      <c r="A72" s="110" t="s">
        <v>302</v>
      </c>
      <c r="B72" s="64"/>
      <c r="C72" s="99" t="s">
        <v>307</v>
      </c>
      <c r="D72" s="64"/>
      <c r="E72" s="64"/>
      <c r="F72" s="64"/>
      <c r="G72" s="100" t="s">
        <v>231</v>
      </c>
      <c r="H72" s="101"/>
      <c r="I72" s="101"/>
      <c r="J72" s="101"/>
      <c r="K72" s="57"/>
    </row>
    <row r="73" spans="1:11" ht="16.899999999999999" customHeight="1" thickBot="1">
      <c r="A73" s="69" t="s">
        <v>304</v>
      </c>
      <c r="C73" s="801" t="s">
        <v>2234</v>
      </c>
      <c r="G73" s="72"/>
      <c r="H73" s="114">
        <f>SUM(H60:H72)</f>
        <v>0</v>
      </c>
      <c r="I73" s="114"/>
      <c r="J73" s="114">
        <f>SUM(J60:J72)</f>
        <v>0</v>
      </c>
      <c r="K73" s="57"/>
    </row>
    <row r="74" spans="1:11" ht="16.899999999999999" customHeight="1">
      <c r="A74" s="1273">
        <v>67</v>
      </c>
      <c r="B74" s="1274"/>
      <c r="C74" s="1274" t="s">
        <v>2431</v>
      </c>
      <c r="D74" s="1275"/>
      <c r="E74" s="1275"/>
      <c r="F74" s="1276"/>
      <c r="G74" s="1272"/>
      <c r="H74" s="113">
        <f>SUM(H13:H15,H27,H58,H73)</f>
        <v>0</v>
      </c>
      <c r="I74" s="113">
        <f>SUM(I13:I15,I27,I58,I73)</f>
        <v>0</v>
      </c>
      <c r="J74" s="113">
        <f>SUM(J13:J15,J27,J58,J73)</f>
        <v>0</v>
      </c>
      <c r="K74" s="57"/>
    </row>
    <row r="75" spans="1:11" ht="16.899999999999999" customHeight="1">
      <c r="A75" s="107"/>
      <c r="C75" s="801"/>
      <c r="H75" s="802"/>
      <c r="I75" s="802"/>
      <c r="J75" s="108" t="s">
        <v>2488</v>
      </c>
      <c r="K75" s="57"/>
    </row>
    <row r="76" spans="1:11" ht="15.75">
      <c r="F76" s="107"/>
      <c r="H76" s="109"/>
      <c r="I76" s="109"/>
      <c r="K76" s="57"/>
    </row>
  </sheetData>
  <pageMargins left="1" right="0.75" top="0.25" bottom="0.25" header="0.3" footer="0.3"/>
  <pageSetup scale="6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dimension ref="B1:P78"/>
  <sheetViews>
    <sheetView defaultGridColor="0" colorId="9" zoomScale="87" zoomScaleNormal="87" workbookViewId="0">
      <selection activeCell="O77" sqref="O77"/>
    </sheetView>
  </sheetViews>
  <sheetFormatPr defaultColWidth="9.77734375" defaultRowHeight="15"/>
  <cols>
    <col min="1" max="1" width="9.77734375" style="115"/>
    <col min="2" max="2" width="1.77734375" style="115" customWidth="1"/>
    <col min="3" max="3" width="4.77734375" style="115" customWidth="1"/>
    <col min="4" max="4" width="1.77734375" style="115" customWidth="1"/>
    <col min="5" max="5" width="17.77734375" style="115" customWidth="1"/>
    <col min="6" max="6" width="5.77734375" style="115" customWidth="1"/>
    <col min="7" max="7" width="1.77734375" style="115" customWidth="1"/>
    <col min="8" max="8" width="30.77734375" style="115" customWidth="1"/>
    <col min="9" max="9" width="11.77734375" style="115" customWidth="1"/>
    <col min="10" max="10" width="1.77734375" style="115" customWidth="1"/>
    <col min="11" max="11" width="17.88671875" style="115" customWidth="1"/>
    <col min="12" max="12" width="1.77734375" style="115" customWidth="1"/>
    <col min="13" max="13" width="17.77734375" style="115" customWidth="1"/>
    <col min="14" max="14" width="1.77734375" style="115" customWidth="1"/>
    <col min="15" max="15" width="17.77734375" style="115" customWidth="1"/>
    <col min="16" max="16" width="1.77734375" style="115" customWidth="1"/>
    <col min="17" max="16384" width="9.77734375" style="115"/>
  </cols>
  <sheetData>
    <row r="1" spans="2:16">
      <c r="B1" s="116"/>
      <c r="C1" s="116"/>
      <c r="D1" s="116"/>
      <c r="E1" s="116"/>
      <c r="F1" s="116"/>
      <c r="G1" s="116"/>
      <c r="H1" s="116"/>
      <c r="I1" s="116"/>
      <c r="N1" s="116"/>
      <c r="O1" s="116"/>
    </row>
    <row r="2" spans="2:16">
      <c r="B2" s="117"/>
      <c r="C2" s="115" t="s">
        <v>42</v>
      </c>
      <c r="G2" s="117"/>
      <c r="H2" s="115" t="s">
        <v>43</v>
      </c>
      <c r="J2" s="1075"/>
      <c r="K2" s="1076" t="s">
        <v>44</v>
      </c>
      <c r="L2" s="1076"/>
      <c r="M2" s="1077"/>
      <c r="O2" s="115" t="s">
        <v>45</v>
      </c>
      <c r="P2" s="117"/>
    </row>
    <row r="3" spans="2:16">
      <c r="B3" s="117"/>
      <c r="G3" s="117"/>
      <c r="H3" s="696" t="s">
        <v>2064</v>
      </c>
      <c r="J3" s="1078"/>
      <c r="K3" s="115" t="s">
        <v>46</v>
      </c>
      <c r="M3" s="1079"/>
      <c r="P3" s="117"/>
    </row>
    <row r="4" spans="2:16">
      <c r="B4" s="117"/>
      <c r="G4" s="117"/>
      <c r="H4" s="118" t="s">
        <v>2062</v>
      </c>
      <c r="J4" s="1078"/>
      <c r="K4" s="1074"/>
      <c r="M4" s="1080"/>
      <c r="O4" s="119" t="s">
        <v>2065</v>
      </c>
    </row>
    <row r="5" spans="2:16">
      <c r="B5" s="120"/>
      <c r="C5" s="116"/>
      <c r="D5" s="116"/>
      <c r="E5" s="116"/>
      <c r="F5" s="116"/>
      <c r="G5" s="120"/>
      <c r="H5" s="116"/>
      <c r="I5" s="116"/>
      <c r="J5" s="1081"/>
      <c r="K5" s="1082"/>
      <c r="L5" s="1082"/>
      <c r="M5" s="1083"/>
      <c r="N5" s="116"/>
      <c r="O5" s="116"/>
      <c r="P5" s="117"/>
    </row>
    <row r="6" spans="2:16">
      <c r="B6" s="117"/>
      <c r="P6" s="117"/>
    </row>
    <row r="7" spans="2:16">
      <c r="B7" s="117"/>
      <c r="F7" s="803" t="s">
        <v>2236</v>
      </c>
      <c r="P7" s="117"/>
    </row>
    <row r="8" spans="2:16">
      <c r="B8" s="120"/>
      <c r="C8" s="116"/>
      <c r="D8" s="116"/>
      <c r="E8" s="116"/>
      <c r="F8" s="116"/>
      <c r="G8" s="116"/>
      <c r="H8" s="116"/>
      <c r="J8" s="116"/>
      <c r="K8" s="116"/>
      <c r="L8" s="116"/>
      <c r="M8" s="116"/>
      <c r="N8" s="116"/>
      <c r="O8" s="116"/>
      <c r="P8" s="117"/>
    </row>
    <row r="9" spans="2:16">
      <c r="B9" s="117"/>
      <c r="D9" s="117"/>
      <c r="I9" s="1304"/>
      <c r="L9" s="117"/>
      <c r="N9" s="117"/>
      <c r="P9" s="117"/>
    </row>
    <row r="10" spans="2:16">
      <c r="B10" s="117"/>
      <c r="C10" s="115" t="s">
        <v>72</v>
      </c>
      <c r="D10" s="117"/>
      <c r="I10" s="1305" t="s">
        <v>310</v>
      </c>
      <c r="K10" s="121" t="s">
        <v>215</v>
      </c>
      <c r="L10" s="117"/>
      <c r="M10" s="121" t="s">
        <v>215</v>
      </c>
      <c r="N10" s="117"/>
      <c r="O10" s="697" t="s">
        <v>2069</v>
      </c>
      <c r="P10" s="117"/>
    </row>
    <row r="11" spans="2:16">
      <c r="B11" s="117"/>
      <c r="C11" s="121" t="s">
        <v>73</v>
      </c>
      <c r="D11" s="117"/>
      <c r="F11" s="115" t="s">
        <v>216</v>
      </c>
      <c r="I11" s="1306" t="s">
        <v>311</v>
      </c>
      <c r="K11" s="115" t="s">
        <v>218</v>
      </c>
      <c r="L11" s="117"/>
      <c r="M11" s="121" t="s">
        <v>219</v>
      </c>
      <c r="N11" s="117"/>
      <c r="O11" s="698" t="s">
        <v>2070</v>
      </c>
      <c r="P11" s="117"/>
    </row>
    <row r="12" spans="2:16">
      <c r="B12" s="117"/>
      <c r="D12" s="117"/>
      <c r="F12" s="115" t="s">
        <v>77</v>
      </c>
      <c r="I12" s="1305" t="s">
        <v>155</v>
      </c>
      <c r="K12" s="121" t="s">
        <v>79</v>
      </c>
      <c r="L12" s="117"/>
      <c r="M12" s="121" t="s">
        <v>136</v>
      </c>
      <c r="N12" s="117"/>
      <c r="O12" s="698" t="s">
        <v>154</v>
      </c>
      <c r="P12" s="117"/>
    </row>
    <row r="13" spans="2:16">
      <c r="B13" s="120"/>
      <c r="C13" s="116"/>
      <c r="D13" s="120"/>
      <c r="E13" s="116"/>
      <c r="F13" s="116"/>
      <c r="G13" s="116"/>
      <c r="H13" s="116"/>
      <c r="I13" s="1307"/>
      <c r="J13" s="116"/>
      <c r="K13" s="116"/>
      <c r="L13" s="120"/>
      <c r="M13" s="116"/>
      <c r="N13" s="120"/>
      <c r="O13" s="116"/>
      <c r="P13" s="117"/>
    </row>
    <row r="14" spans="2:16">
      <c r="B14" s="120"/>
      <c r="C14" s="122" t="s">
        <v>80</v>
      </c>
      <c r="D14" s="120"/>
      <c r="E14" s="123"/>
      <c r="F14" s="124" t="s">
        <v>312</v>
      </c>
      <c r="G14" s="116"/>
      <c r="H14" s="116"/>
      <c r="I14" s="1307"/>
      <c r="J14" s="125"/>
      <c r="K14" s="125"/>
      <c r="L14" s="125"/>
      <c r="M14" s="126"/>
      <c r="N14" s="125"/>
      <c r="O14" s="126"/>
      <c r="P14" s="117"/>
    </row>
    <row r="15" spans="2:16">
      <c r="B15" s="120"/>
      <c r="C15" s="122" t="s">
        <v>81</v>
      </c>
      <c r="D15" s="120"/>
      <c r="E15" s="123" t="s">
        <v>313</v>
      </c>
      <c r="F15" s="116"/>
      <c r="G15" s="116"/>
      <c r="H15" s="116"/>
      <c r="I15" s="1308"/>
      <c r="J15" s="116"/>
      <c r="K15" s="127"/>
      <c r="L15" s="128"/>
      <c r="M15" s="127"/>
      <c r="N15" s="128"/>
      <c r="O15" s="127"/>
      <c r="P15" s="117"/>
    </row>
    <row r="16" spans="2:16">
      <c r="B16" s="120"/>
      <c r="C16" s="122" t="s">
        <v>82</v>
      </c>
      <c r="D16" s="120"/>
      <c r="E16" s="123" t="s">
        <v>314</v>
      </c>
      <c r="F16" s="116"/>
      <c r="G16" s="116"/>
      <c r="H16" s="116"/>
      <c r="I16" s="1308"/>
      <c r="J16" s="116"/>
      <c r="K16" s="127"/>
      <c r="L16" s="128"/>
      <c r="M16" s="127"/>
      <c r="N16" s="128"/>
      <c r="O16" s="127"/>
      <c r="P16" s="117"/>
    </row>
    <row r="17" spans="2:16">
      <c r="B17" s="120"/>
      <c r="C17" s="122" t="s">
        <v>83</v>
      </c>
      <c r="D17" s="120"/>
      <c r="E17" s="129" t="s">
        <v>315</v>
      </c>
      <c r="F17" s="116"/>
      <c r="G17" s="116"/>
      <c r="H17" s="116"/>
      <c r="I17" s="1308"/>
      <c r="J17" s="116"/>
      <c r="K17" s="127"/>
      <c r="L17" s="128"/>
      <c r="M17" s="127"/>
      <c r="N17" s="128"/>
      <c r="O17" s="127"/>
      <c r="P17" s="117"/>
    </row>
    <row r="18" spans="2:16">
      <c r="B18" s="120"/>
      <c r="C18" s="122" t="s">
        <v>84</v>
      </c>
      <c r="D18" s="120"/>
      <c r="E18" s="129" t="s">
        <v>316</v>
      </c>
      <c r="F18" s="116"/>
      <c r="G18" s="116"/>
      <c r="H18" s="116"/>
      <c r="I18" s="1309"/>
      <c r="J18" s="116"/>
      <c r="K18" s="127"/>
      <c r="L18" s="128"/>
      <c r="M18" s="127"/>
      <c r="N18" s="128"/>
      <c r="O18" s="127"/>
      <c r="P18" s="117"/>
    </row>
    <row r="19" spans="2:16">
      <c r="B19" s="120"/>
      <c r="C19" s="122" t="s">
        <v>85</v>
      </c>
      <c r="D19" s="120"/>
      <c r="E19" s="129" t="s">
        <v>317</v>
      </c>
      <c r="F19" s="116"/>
      <c r="G19" s="116"/>
      <c r="H19" s="116"/>
      <c r="I19" s="1309"/>
      <c r="J19" s="116"/>
      <c r="K19" s="127"/>
      <c r="L19" s="128"/>
      <c r="M19" s="127"/>
      <c r="N19" s="128"/>
      <c r="O19" s="127"/>
      <c r="P19" s="117"/>
    </row>
    <row r="20" spans="2:16">
      <c r="B20" s="120"/>
      <c r="C20" s="122" t="s">
        <v>86</v>
      </c>
      <c r="D20" s="120"/>
      <c r="E20" s="129" t="s">
        <v>318</v>
      </c>
      <c r="F20" s="116"/>
      <c r="G20" s="116"/>
      <c r="H20" s="116"/>
      <c r="I20" s="1309"/>
      <c r="J20" s="116"/>
      <c r="K20" s="127"/>
      <c r="L20" s="128"/>
      <c r="M20" s="127"/>
      <c r="N20" s="128"/>
      <c r="O20" s="127"/>
      <c r="P20" s="117"/>
    </row>
    <row r="21" spans="2:16">
      <c r="B21" s="120"/>
      <c r="C21" s="122" t="s">
        <v>87</v>
      </c>
      <c r="D21" s="120"/>
      <c r="E21" s="123" t="s">
        <v>319</v>
      </c>
      <c r="F21" s="116"/>
      <c r="G21" s="116"/>
      <c r="H21" s="116"/>
      <c r="I21" s="1309"/>
      <c r="J21" s="116"/>
      <c r="K21" s="127"/>
      <c r="L21" s="128"/>
      <c r="M21" s="127"/>
      <c r="N21" s="128"/>
      <c r="O21" s="127"/>
      <c r="P21" s="117"/>
    </row>
    <row r="22" spans="2:16">
      <c r="B22" s="120"/>
      <c r="C22" s="122" t="s">
        <v>88</v>
      </c>
      <c r="D22" s="120"/>
      <c r="E22" s="129" t="s">
        <v>320</v>
      </c>
      <c r="F22" s="116"/>
      <c r="G22" s="116"/>
      <c r="H22" s="116"/>
      <c r="I22" s="1309"/>
      <c r="J22" s="116"/>
      <c r="K22" s="127"/>
      <c r="L22" s="128"/>
      <c r="M22" s="127"/>
      <c r="N22" s="128"/>
      <c r="O22" s="127"/>
      <c r="P22" s="117"/>
    </row>
    <row r="23" spans="2:16">
      <c r="B23" s="120"/>
      <c r="C23" s="122" t="s">
        <v>89</v>
      </c>
      <c r="D23" s="120"/>
      <c r="E23" s="123" t="s">
        <v>321</v>
      </c>
      <c r="F23" s="116"/>
      <c r="G23" s="116"/>
      <c r="H23" s="116"/>
      <c r="I23" s="1309"/>
      <c r="J23" s="116"/>
      <c r="K23" s="127"/>
      <c r="L23" s="128"/>
      <c r="M23" s="127"/>
      <c r="N23" s="128"/>
      <c r="O23" s="127"/>
      <c r="P23" s="117"/>
    </row>
    <row r="24" spans="2:16">
      <c r="B24" s="120"/>
      <c r="C24" s="122" t="s">
        <v>90</v>
      </c>
      <c r="D24" s="120"/>
      <c r="E24" s="129" t="s">
        <v>322</v>
      </c>
      <c r="F24" s="116"/>
      <c r="G24" s="116"/>
      <c r="H24" s="116"/>
      <c r="I24" s="1310">
        <v>13</v>
      </c>
      <c r="J24" s="116"/>
      <c r="K24" s="127"/>
      <c r="L24" s="128"/>
      <c r="M24" s="127"/>
      <c r="N24" s="128"/>
      <c r="O24" s="127"/>
      <c r="P24" s="117"/>
    </row>
    <row r="25" spans="2:16">
      <c r="B25" s="120"/>
      <c r="C25" s="122" t="s">
        <v>91</v>
      </c>
      <c r="D25" s="120"/>
      <c r="E25" s="129" t="s">
        <v>323</v>
      </c>
      <c r="F25" s="116"/>
      <c r="G25" s="116"/>
      <c r="H25" s="116"/>
      <c r="I25" s="1310">
        <v>13</v>
      </c>
      <c r="J25" s="116"/>
      <c r="K25" s="127"/>
      <c r="L25" s="128"/>
      <c r="M25" s="127"/>
      <c r="N25" s="128"/>
      <c r="O25" s="127"/>
      <c r="P25" s="117"/>
    </row>
    <row r="26" spans="2:16">
      <c r="B26" s="120"/>
      <c r="C26" s="122" t="s">
        <v>92</v>
      </c>
      <c r="D26" s="120"/>
      <c r="E26" s="129" t="s">
        <v>324</v>
      </c>
      <c r="F26" s="116"/>
      <c r="G26" s="116"/>
      <c r="H26" s="116"/>
      <c r="I26" s="1308"/>
      <c r="J26" s="116"/>
      <c r="K26" s="127"/>
      <c r="L26" s="128"/>
      <c r="M26" s="127"/>
      <c r="N26" s="128"/>
      <c r="O26" s="127"/>
      <c r="P26" s="117"/>
    </row>
    <row r="27" spans="2:16">
      <c r="B27" s="120"/>
      <c r="C27" s="122" t="s">
        <v>93</v>
      </c>
      <c r="D27" s="120"/>
      <c r="E27" s="129" t="s">
        <v>325</v>
      </c>
      <c r="F27" s="116"/>
      <c r="G27" s="116"/>
      <c r="H27" s="116"/>
      <c r="I27" s="1308" t="s">
        <v>231</v>
      </c>
      <c r="J27" s="116"/>
      <c r="K27" s="127">
        <f>SUM(K15:K26)</f>
        <v>0</v>
      </c>
      <c r="L27" s="128"/>
      <c r="M27" s="127">
        <f>SUM(M15:M26)</f>
        <v>0</v>
      </c>
      <c r="N27" s="128"/>
      <c r="O27" s="127">
        <f>SUM(O15:O26)</f>
        <v>0</v>
      </c>
      <c r="P27" s="117"/>
    </row>
    <row r="28" spans="2:16">
      <c r="B28" s="120"/>
      <c r="C28" s="122" t="s">
        <v>94</v>
      </c>
      <c r="D28" s="120"/>
      <c r="E28" s="129"/>
      <c r="F28" s="124" t="s">
        <v>326</v>
      </c>
      <c r="G28" s="116"/>
      <c r="H28" s="116"/>
      <c r="I28" s="1309"/>
      <c r="J28" s="125"/>
      <c r="K28" s="130" t="s">
        <v>327</v>
      </c>
      <c r="L28" s="125"/>
      <c r="M28" s="130" t="s">
        <v>327</v>
      </c>
      <c r="N28" s="125"/>
      <c r="O28" s="130" t="s">
        <v>327</v>
      </c>
      <c r="P28" s="117"/>
    </row>
    <row r="29" spans="2:16">
      <c r="B29" s="120"/>
      <c r="C29" s="122" t="s">
        <v>95</v>
      </c>
      <c r="D29" s="120"/>
      <c r="E29" s="129" t="s">
        <v>328</v>
      </c>
      <c r="F29" s="116"/>
      <c r="G29" s="116"/>
      <c r="H29" s="116"/>
      <c r="I29" s="1311">
        <v>23</v>
      </c>
      <c r="J29" s="116"/>
      <c r="K29" s="131"/>
      <c r="L29" s="120"/>
      <c r="M29" s="131"/>
      <c r="N29" s="120"/>
      <c r="O29" s="131"/>
      <c r="P29" s="117"/>
    </row>
    <row r="30" spans="2:16">
      <c r="B30" s="120"/>
      <c r="C30" s="122" t="s">
        <v>96</v>
      </c>
      <c r="D30" s="120"/>
      <c r="E30" s="129" t="s">
        <v>329</v>
      </c>
      <c r="F30" s="116"/>
      <c r="G30" s="116"/>
      <c r="H30" s="116"/>
      <c r="I30" s="1311">
        <v>23</v>
      </c>
      <c r="J30" s="116"/>
      <c r="K30" s="131"/>
      <c r="L30" s="120"/>
      <c r="M30" s="131"/>
      <c r="N30" s="120"/>
      <c r="O30" s="131"/>
      <c r="P30" s="117"/>
    </row>
    <row r="31" spans="2:16">
      <c r="B31" s="120"/>
      <c r="C31" s="122" t="s">
        <v>97</v>
      </c>
      <c r="D31" s="120"/>
      <c r="E31" s="129" t="s">
        <v>330</v>
      </c>
      <c r="F31" s="116"/>
      <c r="G31" s="116"/>
      <c r="H31" s="116"/>
      <c r="I31" s="1311">
        <v>23</v>
      </c>
      <c r="J31" s="116"/>
      <c r="K31" s="131"/>
      <c r="L31" s="120"/>
      <c r="M31" s="131"/>
      <c r="N31" s="120"/>
      <c r="O31" s="131"/>
      <c r="P31" s="117"/>
    </row>
    <row r="32" spans="2:16">
      <c r="B32" s="120"/>
      <c r="C32" s="122" t="s">
        <v>98</v>
      </c>
      <c r="D32" s="120"/>
      <c r="E32" s="129" t="s">
        <v>331</v>
      </c>
      <c r="F32" s="116"/>
      <c r="G32" s="116"/>
      <c r="H32" s="116"/>
      <c r="I32" s="1311">
        <v>23</v>
      </c>
      <c r="J32" s="116"/>
      <c r="K32" s="127"/>
      <c r="L32" s="128"/>
      <c r="M32" s="127"/>
      <c r="N32" s="128"/>
      <c r="O32" s="127"/>
      <c r="P32" s="117"/>
    </row>
    <row r="33" spans="2:16">
      <c r="B33" s="120"/>
      <c r="C33" s="122" t="s">
        <v>99</v>
      </c>
      <c r="D33" s="120"/>
      <c r="E33" s="129" t="s">
        <v>332</v>
      </c>
      <c r="F33" s="116"/>
      <c r="G33" s="116"/>
      <c r="H33" s="116"/>
      <c r="I33" s="1312"/>
      <c r="J33" s="116"/>
      <c r="K33" s="127"/>
      <c r="L33" s="128"/>
      <c r="M33" s="127"/>
      <c r="N33" s="128"/>
      <c r="O33" s="127"/>
      <c r="P33" s="117"/>
    </row>
    <row r="34" spans="2:16">
      <c r="B34" s="120"/>
      <c r="C34" s="122" t="s">
        <v>100</v>
      </c>
      <c r="D34" s="120"/>
      <c r="E34" s="129" t="s">
        <v>333</v>
      </c>
      <c r="F34" s="116"/>
      <c r="G34" s="116"/>
      <c r="H34" s="116"/>
      <c r="I34" s="1312"/>
      <c r="J34" s="116"/>
      <c r="K34" s="127"/>
      <c r="L34" s="128"/>
      <c r="M34" s="127"/>
      <c r="N34" s="128"/>
      <c r="O34" s="127"/>
      <c r="P34" s="117"/>
    </row>
    <row r="35" spans="2:16">
      <c r="B35" s="120"/>
      <c r="C35" s="122" t="s">
        <v>101</v>
      </c>
      <c r="D35" s="120"/>
      <c r="E35" s="702" t="s">
        <v>2078</v>
      </c>
      <c r="F35" s="116"/>
      <c r="G35" s="116"/>
      <c r="H35" s="116"/>
      <c r="I35" s="1312"/>
      <c r="J35" s="116"/>
      <c r="K35" s="127"/>
      <c r="L35" s="128"/>
      <c r="M35" s="127"/>
      <c r="N35" s="128"/>
      <c r="O35" s="127"/>
      <c r="P35" s="117"/>
    </row>
    <row r="36" spans="2:16">
      <c r="B36" s="120"/>
      <c r="C36" s="122" t="s">
        <v>102</v>
      </c>
      <c r="D36" s="120"/>
      <c r="E36" s="129" t="s">
        <v>2079</v>
      </c>
      <c r="F36" s="116"/>
      <c r="G36" s="116"/>
      <c r="H36" s="116"/>
      <c r="I36" s="1312" t="s">
        <v>231</v>
      </c>
      <c r="J36" s="116"/>
      <c r="K36" s="127">
        <f>SUM(K29:K35)</f>
        <v>0</v>
      </c>
      <c r="L36" s="128"/>
      <c r="M36" s="127">
        <f>SUM(M29:M35)</f>
        <v>0</v>
      </c>
      <c r="N36" s="128"/>
      <c r="O36" s="127">
        <f>SUM(O29:O35)</f>
        <v>0</v>
      </c>
      <c r="P36" s="117"/>
    </row>
    <row r="37" spans="2:16">
      <c r="B37" s="120"/>
      <c r="C37" s="122" t="s">
        <v>103</v>
      </c>
      <c r="D37" s="120"/>
      <c r="E37" s="129"/>
      <c r="F37" s="116" t="s">
        <v>334</v>
      </c>
      <c r="G37" s="116"/>
      <c r="H37" s="116"/>
      <c r="I37" s="1313"/>
      <c r="J37" s="125"/>
      <c r="K37" s="130" t="s">
        <v>327</v>
      </c>
      <c r="L37" s="130" t="s">
        <v>327</v>
      </c>
      <c r="M37" s="130" t="s">
        <v>327</v>
      </c>
      <c r="N37" s="130" t="s">
        <v>327</v>
      </c>
      <c r="O37" s="130" t="s">
        <v>327</v>
      </c>
      <c r="P37" s="117"/>
    </row>
    <row r="38" spans="2:16">
      <c r="B38" s="120"/>
      <c r="C38" s="122" t="s">
        <v>104</v>
      </c>
      <c r="D38" s="120"/>
      <c r="E38" s="129" t="s">
        <v>335</v>
      </c>
      <c r="F38" s="116"/>
      <c r="G38" s="116"/>
      <c r="H38" s="116"/>
      <c r="I38" s="1312" t="s">
        <v>231</v>
      </c>
      <c r="J38" s="116"/>
      <c r="K38" s="127"/>
      <c r="L38" s="128"/>
      <c r="M38" s="127"/>
      <c r="N38" s="128"/>
      <c r="O38" s="127"/>
      <c r="P38" s="117"/>
    </row>
    <row r="39" spans="2:16">
      <c r="B39" s="120"/>
      <c r="C39" s="122" t="s">
        <v>105</v>
      </c>
      <c r="D39" s="120"/>
      <c r="E39" s="129" t="s">
        <v>336</v>
      </c>
      <c r="F39" s="116"/>
      <c r="G39" s="116"/>
      <c r="H39" s="116"/>
      <c r="I39" s="1312" t="s">
        <v>231</v>
      </c>
      <c r="J39" s="116"/>
      <c r="K39" s="127"/>
      <c r="L39" s="128"/>
      <c r="M39" s="127"/>
      <c r="N39" s="128"/>
      <c r="O39" s="127"/>
      <c r="P39" s="117"/>
    </row>
    <row r="40" spans="2:16">
      <c r="B40" s="120"/>
      <c r="C40" s="122" t="s">
        <v>106</v>
      </c>
      <c r="D40" s="120"/>
      <c r="E40" s="129" t="s">
        <v>337</v>
      </c>
      <c r="F40" s="116"/>
      <c r="G40" s="116"/>
      <c r="H40" s="116"/>
      <c r="I40" s="1312" t="s">
        <v>231</v>
      </c>
      <c r="J40" s="116"/>
      <c r="K40" s="127"/>
      <c r="L40" s="128"/>
      <c r="M40" s="127"/>
      <c r="N40" s="128"/>
      <c r="O40" s="127"/>
      <c r="P40" s="117"/>
    </row>
    <row r="41" spans="2:16">
      <c r="B41" s="120"/>
      <c r="C41" s="122" t="s">
        <v>107</v>
      </c>
      <c r="D41" s="120"/>
      <c r="E41" s="129" t="s">
        <v>338</v>
      </c>
      <c r="F41" s="116"/>
      <c r="G41" s="116"/>
      <c r="H41" s="116"/>
      <c r="I41" s="1312" t="s">
        <v>231</v>
      </c>
      <c r="J41" s="116"/>
      <c r="K41" s="127"/>
      <c r="L41" s="128"/>
      <c r="M41" s="127"/>
      <c r="N41" s="128"/>
      <c r="O41" s="127"/>
      <c r="P41" s="117"/>
    </row>
    <row r="42" spans="2:16">
      <c r="B42" s="120"/>
      <c r="C42" s="122" t="s">
        <v>108</v>
      </c>
      <c r="D42" s="120"/>
      <c r="E42" s="129" t="s">
        <v>339</v>
      </c>
      <c r="F42" s="116"/>
      <c r="G42" s="116"/>
      <c r="H42" s="116"/>
      <c r="I42" s="1312" t="s">
        <v>231</v>
      </c>
      <c r="J42" s="116"/>
      <c r="K42" s="127"/>
      <c r="L42" s="128"/>
      <c r="M42" s="127"/>
      <c r="N42" s="128"/>
      <c r="O42" s="127"/>
      <c r="P42" s="117"/>
    </row>
    <row r="43" spans="2:16">
      <c r="B43" s="120"/>
      <c r="C43" s="122" t="s">
        <v>109</v>
      </c>
      <c r="D43" s="120"/>
      <c r="E43" s="129" t="s">
        <v>340</v>
      </c>
      <c r="F43" s="116"/>
      <c r="G43" s="116"/>
      <c r="H43" s="116"/>
      <c r="I43" s="1312" t="s">
        <v>231</v>
      </c>
      <c r="J43" s="116"/>
      <c r="K43" s="127"/>
      <c r="L43" s="128"/>
      <c r="M43" s="127"/>
      <c r="N43" s="128"/>
      <c r="O43" s="127"/>
      <c r="P43" s="117"/>
    </row>
    <row r="44" spans="2:16">
      <c r="B44" s="120"/>
      <c r="C44" s="122" t="s">
        <v>110</v>
      </c>
      <c r="D44" s="120"/>
      <c r="E44" s="129" t="s">
        <v>341</v>
      </c>
      <c r="F44" s="116"/>
      <c r="G44" s="116"/>
      <c r="H44" s="116"/>
      <c r="I44" s="1313"/>
      <c r="J44" s="116"/>
      <c r="K44" s="127">
        <f>SUM(K38:K43)</f>
        <v>0</v>
      </c>
      <c r="L44" s="128"/>
      <c r="M44" s="127">
        <f>SUM(M38:M43)</f>
        <v>0</v>
      </c>
      <c r="N44" s="128"/>
      <c r="O44" s="127">
        <f>SUM(O38:O43)</f>
        <v>0</v>
      </c>
      <c r="P44" s="117"/>
    </row>
    <row r="45" spans="2:16">
      <c r="B45" s="120"/>
      <c r="C45" s="122" t="s">
        <v>111</v>
      </c>
      <c r="D45" s="120"/>
      <c r="E45" s="129"/>
      <c r="F45" s="124" t="s">
        <v>342</v>
      </c>
      <c r="G45" s="116"/>
      <c r="H45" s="116"/>
      <c r="I45" s="1313"/>
      <c r="J45" s="125"/>
      <c r="K45" s="130" t="s">
        <v>327</v>
      </c>
      <c r="L45" s="125"/>
      <c r="M45" s="130" t="s">
        <v>327</v>
      </c>
      <c r="N45" s="125"/>
      <c r="O45" s="130" t="s">
        <v>327</v>
      </c>
      <c r="P45" s="117"/>
    </row>
    <row r="46" spans="2:16">
      <c r="B46" s="120"/>
      <c r="C46" s="122" t="s">
        <v>112</v>
      </c>
      <c r="D46" s="120"/>
      <c r="E46" s="129" t="s">
        <v>343</v>
      </c>
      <c r="F46" s="116"/>
      <c r="G46" s="116"/>
      <c r="H46" s="116"/>
      <c r="I46" s="1312" t="s">
        <v>231</v>
      </c>
      <c r="J46" s="116"/>
      <c r="K46" s="127"/>
      <c r="L46" s="128"/>
      <c r="M46" s="127"/>
      <c r="N46" s="128"/>
      <c r="O46" s="127"/>
      <c r="P46" s="117"/>
    </row>
    <row r="47" spans="2:16">
      <c r="B47" s="120"/>
      <c r="C47" s="122" t="s">
        <v>113</v>
      </c>
      <c r="D47" s="120"/>
      <c r="E47" s="129" t="s">
        <v>344</v>
      </c>
      <c r="F47" s="116"/>
      <c r="G47" s="116"/>
      <c r="H47" s="116"/>
      <c r="I47" s="1312" t="s">
        <v>231</v>
      </c>
      <c r="J47" s="116"/>
      <c r="K47" s="132"/>
      <c r="L47" s="133"/>
      <c r="M47" s="132"/>
      <c r="N47" s="133"/>
      <c r="O47" s="132"/>
      <c r="P47" s="117"/>
    </row>
    <row r="48" spans="2:16">
      <c r="B48" s="120"/>
      <c r="C48" s="122" t="s">
        <v>114</v>
      </c>
      <c r="D48" s="120"/>
      <c r="E48" s="129" t="s">
        <v>345</v>
      </c>
      <c r="F48" s="116"/>
      <c r="G48" s="116"/>
      <c r="H48" s="116"/>
      <c r="I48" s="1312" t="s">
        <v>231</v>
      </c>
      <c r="J48" s="116"/>
      <c r="K48" s="132"/>
      <c r="L48" s="133"/>
      <c r="M48" s="132"/>
      <c r="N48" s="133"/>
      <c r="O48" s="132"/>
      <c r="P48" s="117"/>
    </row>
    <row r="49" spans="2:16">
      <c r="B49" s="120"/>
      <c r="C49" s="122" t="s">
        <v>115</v>
      </c>
      <c r="D49" s="120"/>
      <c r="E49" s="129" t="s">
        <v>346</v>
      </c>
      <c r="F49" s="116"/>
      <c r="G49" s="116"/>
      <c r="H49" s="116"/>
      <c r="I49" s="1312" t="s">
        <v>231</v>
      </c>
      <c r="J49" s="116"/>
      <c r="K49" s="132"/>
      <c r="L49" s="133"/>
      <c r="M49" s="132"/>
      <c r="N49" s="133"/>
      <c r="O49" s="132"/>
      <c r="P49" s="117"/>
    </row>
    <row r="50" spans="2:16">
      <c r="B50" s="120"/>
      <c r="C50" s="122" t="s">
        <v>116</v>
      </c>
      <c r="D50" s="120"/>
      <c r="E50" s="129" t="s">
        <v>347</v>
      </c>
      <c r="F50" s="116"/>
      <c r="G50" s="116"/>
      <c r="H50" s="116"/>
      <c r="I50" s="1312" t="s">
        <v>231</v>
      </c>
      <c r="J50" s="116"/>
      <c r="K50" s="132"/>
      <c r="L50" s="133"/>
      <c r="M50" s="132"/>
      <c r="N50" s="133"/>
      <c r="O50" s="132"/>
      <c r="P50" s="117"/>
    </row>
    <row r="51" spans="2:16">
      <c r="B51" s="120"/>
      <c r="C51" s="122" t="s">
        <v>117</v>
      </c>
      <c r="D51" s="120"/>
      <c r="E51" s="129" t="s">
        <v>348</v>
      </c>
      <c r="F51" s="116"/>
      <c r="G51" s="116"/>
      <c r="H51" s="116"/>
      <c r="I51" s="1311">
        <v>25</v>
      </c>
      <c r="J51" s="116"/>
      <c r="K51" s="132"/>
      <c r="L51" s="133"/>
      <c r="M51" s="132"/>
      <c r="N51" s="133"/>
      <c r="O51" s="132"/>
      <c r="P51" s="117"/>
    </row>
    <row r="52" spans="2:16">
      <c r="B52" s="120"/>
      <c r="C52" s="122" t="s">
        <v>118</v>
      </c>
      <c r="D52" s="120"/>
      <c r="E52" s="129" t="s">
        <v>349</v>
      </c>
      <c r="F52" s="116"/>
      <c r="G52" s="116"/>
      <c r="H52" s="116"/>
      <c r="I52" s="1312" t="s">
        <v>231</v>
      </c>
      <c r="J52" s="116"/>
      <c r="K52" s="132"/>
      <c r="L52" s="133"/>
      <c r="M52" s="132"/>
      <c r="N52" s="133"/>
      <c r="O52" s="132"/>
      <c r="P52" s="117"/>
    </row>
    <row r="53" spans="2:16">
      <c r="B53" s="120"/>
      <c r="C53" s="122" t="s">
        <v>119</v>
      </c>
      <c r="D53" s="120"/>
      <c r="E53" s="129" t="s">
        <v>350</v>
      </c>
      <c r="F53" s="116"/>
      <c r="G53" s="116"/>
      <c r="H53" s="116"/>
      <c r="I53" s="1312" t="s">
        <v>231</v>
      </c>
      <c r="J53" s="116"/>
      <c r="K53" s="132"/>
      <c r="L53" s="133"/>
      <c r="M53" s="132"/>
      <c r="N53" s="133"/>
      <c r="O53" s="132"/>
      <c r="P53" s="117"/>
    </row>
    <row r="54" spans="2:16">
      <c r="B54" s="120"/>
      <c r="C54" s="122" t="s">
        <v>120</v>
      </c>
      <c r="D54" s="120"/>
      <c r="E54" s="129" t="s">
        <v>351</v>
      </c>
      <c r="F54" s="116"/>
      <c r="G54" s="116"/>
      <c r="H54" s="116"/>
      <c r="I54" s="1312" t="s">
        <v>231</v>
      </c>
      <c r="J54" s="116"/>
      <c r="K54" s="132"/>
      <c r="L54" s="133"/>
      <c r="M54" s="132"/>
      <c r="N54" s="133"/>
      <c r="O54" s="132"/>
      <c r="P54" s="117"/>
    </row>
    <row r="55" spans="2:16">
      <c r="B55" s="120"/>
      <c r="C55" s="122" t="s">
        <v>121</v>
      </c>
      <c r="D55" s="120"/>
      <c r="E55" s="123" t="s">
        <v>352</v>
      </c>
      <c r="F55" s="116"/>
      <c r="G55" s="116"/>
      <c r="H55" s="116"/>
      <c r="I55" s="1312" t="s">
        <v>231</v>
      </c>
      <c r="J55" s="116"/>
      <c r="K55" s="132"/>
      <c r="L55" s="133"/>
      <c r="M55" s="132"/>
      <c r="N55" s="133"/>
      <c r="O55" s="132"/>
      <c r="P55" s="117"/>
    </row>
    <row r="56" spans="2:16">
      <c r="B56" s="120"/>
      <c r="C56" s="122" t="s">
        <v>122</v>
      </c>
      <c r="D56" s="120"/>
      <c r="E56" s="129" t="s">
        <v>353</v>
      </c>
      <c r="F56" s="116"/>
      <c r="G56" s="116"/>
      <c r="H56" s="116"/>
      <c r="I56" s="1312" t="s">
        <v>231</v>
      </c>
      <c r="J56" s="116"/>
      <c r="K56" s="132"/>
      <c r="L56" s="133"/>
      <c r="M56" s="132"/>
      <c r="N56" s="133"/>
      <c r="O56" s="132"/>
      <c r="P56" s="117"/>
    </row>
    <row r="57" spans="2:16">
      <c r="B57" s="120"/>
      <c r="C57" s="122" t="s">
        <v>123</v>
      </c>
      <c r="D57" s="120"/>
      <c r="E57" s="129" t="s">
        <v>354</v>
      </c>
      <c r="F57" s="116"/>
      <c r="G57" s="116"/>
      <c r="H57" s="116"/>
      <c r="I57" s="1312"/>
      <c r="J57" s="116"/>
      <c r="K57" s="132"/>
      <c r="L57" s="133"/>
      <c r="M57" s="132"/>
      <c r="N57" s="133"/>
      <c r="O57" s="132"/>
      <c r="P57" s="117"/>
    </row>
    <row r="58" spans="2:16">
      <c r="B58" s="120"/>
      <c r="C58" s="122" t="s">
        <v>264</v>
      </c>
      <c r="D58" s="120"/>
      <c r="E58" s="129" t="s">
        <v>355</v>
      </c>
      <c r="F58" s="116"/>
      <c r="G58" s="116"/>
      <c r="H58" s="116"/>
      <c r="I58" s="1312" t="s">
        <v>231</v>
      </c>
      <c r="J58" s="116"/>
      <c r="K58" s="134"/>
      <c r="L58" s="135"/>
      <c r="M58" s="134"/>
      <c r="N58" s="135"/>
      <c r="O58" s="134"/>
      <c r="P58" s="117"/>
    </row>
    <row r="59" spans="2:16">
      <c r="B59" s="120"/>
      <c r="C59" s="703" t="s">
        <v>266</v>
      </c>
      <c r="D59" s="120"/>
      <c r="E59" s="129" t="s">
        <v>356</v>
      </c>
      <c r="F59" s="116"/>
      <c r="G59" s="116"/>
      <c r="H59" s="116"/>
      <c r="I59" s="1312" t="s">
        <v>231</v>
      </c>
      <c r="J59" s="116"/>
      <c r="K59" s="136">
        <f>SUM(K46:K58)</f>
        <v>0</v>
      </c>
      <c r="L59" s="137"/>
      <c r="M59" s="136">
        <f>SUM(M46:M58)</f>
        <v>0</v>
      </c>
      <c r="N59" s="137"/>
      <c r="O59" s="136">
        <f>SUM(O46:O58)</f>
        <v>0</v>
      </c>
      <c r="P59" s="117"/>
    </row>
    <row r="60" spans="2:16">
      <c r="B60" s="117"/>
      <c r="C60" s="122" t="s">
        <v>268</v>
      </c>
      <c r="D60" s="117"/>
      <c r="F60" s="115" t="s">
        <v>357</v>
      </c>
      <c r="I60" s="1314"/>
      <c r="J60" s="126"/>
      <c r="K60" s="126"/>
      <c r="L60" s="139"/>
      <c r="M60" s="126"/>
      <c r="N60" s="139"/>
      <c r="O60" s="126"/>
      <c r="P60" s="117"/>
    </row>
    <row r="61" spans="2:16">
      <c r="B61" s="120"/>
      <c r="C61" s="122" t="s">
        <v>270</v>
      </c>
      <c r="D61" s="120"/>
      <c r="E61" s="116"/>
      <c r="F61" s="116"/>
      <c r="G61" s="116"/>
      <c r="H61" s="116"/>
      <c r="I61" s="1315"/>
      <c r="J61" s="125"/>
      <c r="K61" s="125"/>
      <c r="L61" s="125"/>
      <c r="M61" s="125"/>
      <c r="N61" s="125"/>
      <c r="O61" s="125"/>
      <c r="P61" s="117"/>
    </row>
    <row r="62" spans="2:16">
      <c r="B62" s="120"/>
      <c r="C62" s="122" t="s">
        <v>272</v>
      </c>
      <c r="D62" s="120"/>
      <c r="E62" s="116" t="s">
        <v>358</v>
      </c>
      <c r="F62" s="116"/>
      <c r="G62" s="116"/>
      <c r="H62" s="116"/>
      <c r="I62" s="1315"/>
      <c r="J62" s="116"/>
      <c r="K62" s="127"/>
      <c r="L62" s="133"/>
      <c r="M62" s="131"/>
      <c r="N62" s="140"/>
      <c r="O62" s="131"/>
      <c r="P62" s="117"/>
    </row>
    <row r="63" spans="2:16">
      <c r="B63" s="120"/>
      <c r="C63" s="122" t="s">
        <v>274</v>
      </c>
      <c r="D63" s="120"/>
      <c r="E63" s="116" t="s">
        <v>359</v>
      </c>
      <c r="F63" s="116"/>
      <c r="G63" s="116"/>
      <c r="H63" s="116"/>
      <c r="I63" s="1316"/>
      <c r="J63" s="116"/>
      <c r="K63" s="132"/>
      <c r="L63" s="133"/>
      <c r="M63" s="131"/>
      <c r="N63" s="140"/>
      <c r="O63" s="131"/>
      <c r="P63" s="117"/>
    </row>
    <row r="64" spans="2:16">
      <c r="B64" s="120"/>
      <c r="C64" s="122" t="s">
        <v>276</v>
      </c>
      <c r="D64" s="120"/>
      <c r="E64" s="131" t="s">
        <v>360</v>
      </c>
      <c r="F64" s="116"/>
      <c r="G64" s="116"/>
      <c r="H64" s="116"/>
      <c r="I64" s="1315"/>
      <c r="J64" s="116"/>
      <c r="K64" s="132"/>
      <c r="L64" s="133"/>
      <c r="M64" s="131"/>
      <c r="N64" s="140"/>
      <c r="O64" s="131"/>
      <c r="P64" s="117"/>
    </row>
    <row r="65" spans="2:16">
      <c r="B65" s="120"/>
      <c r="C65" s="122" t="s">
        <v>278</v>
      </c>
      <c r="D65" s="120"/>
      <c r="E65" s="131" t="s">
        <v>361</v>
      </c>
      <c r="F65" s="116"/>
      <c r="G65" s="116"/>
      <c r="H65" s="116"/>
      <c r="I65" s="1316">
        <v>26</v>
      </c>
      <c r="J65" s="116"/>
      <c r="K65" s="132"/>
      <c r="L65" s="133"/>
      <c r="M65" s="131"/>
      <c r="N65" s="140"/>
      <c r="O65" s="131"/>
      <c r="P65" s="117"/>
    </row>
    <row r="66" spans="2:16">
      <c r="B66" s="120"/>
      <c r="C66" s="122" t="s">
        <v>279</v>
      </c>
      <c r="D66" s="120"/>
      <c r="E66" s="116" t="s">
        <v>362</v>
      </c>
      <c r="F66" s="116"/>
      <c r="G66" s="116"/>
      <c r="H66" s="116"/>
      <c r="I66" s="1316">
        <v>27</v>
      </c>
      <c r="J66" s="116"/>
      <c r="K66" s="132"/>
      <c r="L66" s="133"/>
      <c r="M66" s="131"/>
      <c r="N66" s="140"/>
      <c r="O66" s="131"/>
      <c r="P66" s="117"/>
    </row>
    <row r="67" spans="2:16">
      <c r="B67" s="120"/>
      <c r="C67" s="122" t="s">
        <v>281</v>
      </c>
      <c r="D67" s="120"/>
      <c r="E67" s="131" t="s">
        <v>363</v>
      </c>
      <c r="F67" s="116"/>
      <c r="G67" s="116"/>
      <c r="H67" s="116"/>
      <c r="I67" s="1315"/>
      <c r="J67" s="116"/>
      <c r="K67" s="132"/>
      <c r="L67" s="133"/>
      <c r="M67" s="131"/>
      <c r="N67" s="140"/>
      <c r="O67" s="131"/>
      <c r="P67" s="117"/>
    </row>
    <row r="68" spans="2:16">
      <c r="B68" s="120"/>
      <c r="C68" s="122" t="s">
        <v>283</v>
      </c>
      <c r="D68" s="120"/>
      <c r="E68" s="131" t="s">
        <v>364</v>
      </c>
      <c r="F68" s="116"/>
      <c r="G68" s="116"/>
      <c r="H68" s="116"/>
      <c r="I68" s="1316"/>
      <c r="J68" s="116"/>
      <c r="K68" s="132"/>
      <c r="L68" s="133"/>
      <c r="M68" s="131"/>
      <c r="N68" s="140"/>
      <c r="O68" s="131"/>
      <c r="P68" s="117"/>
    </row>
    <row r="69" spans="2:16">
      <c r="B69" s="120"/>
      <c r="C69" s="122" t="s">
        <v>285</v>
      </c>
      <c r="D69" s="120"/>
      <c r="E69" s="704" t="s">
        <v>2237</v>
      </c>
      <c r="F69" s="116"/>
      <c r="G69" s="116"/>
      <c r="H69" s="116"/>
      <c r="I69" s="1315"/>
      <c r="J69" s="116"/>
      <c r="K69" s="131">
        <f>SUM(K62:K68)</f>
        <v>0</v>
      </c>
      <c r="L69" s="140"/>
      <c r="M69" s="131">
        <f>SUM(M62:M68)</f>
        <v>0</v>
      </c>
      <c r="N69" s="140"/>
      <c r="O69" s="131">
        <f>SUM(O62:O68)</f>
        <v>0</v>
      </c>
      <c r="P69" s="117"/>
    </row>
    <row r="70" spans="2:16">
      <c r="B70" s="120"/>
      <c r="C70" s="122" t="s">
        <v>287</v>
      </c>
      <c r="D70" s="120"/>
      <c r="E70" s="116"/>
      <c r="F70" s="116"/>
      <c r="G70" s="116"/>
      <c r="H70" s="116"/>
      <c r="I70" s="1315"/>
      <c r="J70" s="116"/>
      <c r="K70" s="131"/>
      <c r="L70" s="140"/>
      <c r="M70" s="131"/>
      <c r="N70" s="140"/>
      <c r="O70" s="131"/>
      <c r="P70" s="117"/>
    </row>
    <row r="71" spans="2:16">
      <c r="B71" s="120"/>
      <c r="C71" s="703" t="s">
        <v>289</v>
      </c>
      <c r="D71" s="120"/>
      <c r="E71" s="804" t="s">
        <v>2238</v>
      </c>
      <c r="F71" s="116"/>
      <c r="G71" s="116"/>
      <c r="H71" s="116"/>
      <c r="I71" s="1315"/>
      <c r="J71" s="116"/>
      <c r="K71" s="131"/>
      <c r="L71" s="140"/>
      <c r="M71" s="131"/>
      <c r="N71" s="140"/>
      <c r="O71" s="131"/>
      <c r="P71" s="117"/>
    </row>
    <row r="72" spans="2:16">
      <c r="B72" s="120"/>
      <c r="C72" s="116"/>
      <c r="D72" s="120"/>
      <c r="E72" s="705" t="s">
        <v>2239</v>
      </c>
      <c r="F72" s="116"/>
      <c r="G72" s="116"/>
      <c r="H72" s="116"/>
      <c r="I72" s="1315"/>
      <c r="J72" s="116"/>
      <c r="K72" s="131">
        <f>K27+K36+K44+K59+K69</f>
        <v>0</v>
      </c>
      <c r="L72" s="140"/>
      <c r="M72" s="131">
        <f>M27+M36+M44+M59+M69</f>
        <v>0</v>
      </c>
      <c r="N72" s="140"/>
      <c r="O72" s="131">
        <f>O27+O36+O44+O59+O69</f>
        <v>0</v>
      </c>
      <c r="P72" s="117"/>
    </row>
    <row r="73" spans="2:16">
      <c r="B73" s="120"/>
      <c r="C73" s="116"/>
      <c r="D73" s="120"/>
      <c r="E73" s="116"/>
      <c r="F73" s="116"/>
      <c r="G73" s="116"/>
      <c r="H73" s="116"/>
      <c r="I73" s="1317"/>
      <c r="J73" s="116"/>
      <c r="K73" s="131"/>
      <c r="L73" s="140"/>
      <c r="M73" s="131"/>
      <c r="N73" s="140"/>
      <c r="O73" s="131"/>
      <c r="P73" s="117"/>
    </row>
    <row r="74" spans="2:16">
      <c r="B74" s="141"/>
      <c r="P74" s="117"/>
    </row>
    <row r="75" spans="2:16">
      <c r="B75" s="117"/>
      <c r="P75" s="117"/>
    </row>
    <row r="76" spans="2:16">
      <c r="B76" s="142"/>
      <c r="C76" s="142"/>
      <c r="D76" s="142"/>
      <c r="E76" s="142"/>
      <c r="F76" s="142"/>
      <c r="G76" s="142"/>
      <c r="H76" s="142"/>
      <c r="I76" s="142"/>
      <c r="J76" s="142"/>
      <c r="K76" s="142"/>
      <c r="L76" s="142"/>
      <c r="M76" s="142"/>
      <c r="N76" s="142"/>
      <c r="O76" s="142"/>
    </row>
    <row r="77" spans="2:16">
      <c r="H77" s="121"/>
      <c r="M77" s="138"/>
      <c r="O77" s="699" t="s">
        <v>2489</v>
      </c>
    </row>
    <row r="78" spans="2:16">
      <c r="M78" s="118"/>
      <c r="O78" s="118"/>
    </row>
  </sheetData>
  <pageMargins left="0.5" right="0.5" top="0.5" bottom="0.55000000000000004" header="0.5" footer="0.5"/>
  <pageSetup scale="57"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transitionEntry="1"/>
  <dimension ref="A4:R80"/>
  <sheetViews>
    <sheetView defaultGridColor="0" colorId="22" zoomScale="87" zoomScaleNormal="87" workbookViewId="0">
      <selection activeCell="Q75" sqref="Q75"/>
    </sheetView>
  </sheetViews>
  <sheetFormatPr defaultColWidth="9.77734375" defaultRowHeight="15"/>
  <cols>
    <col min="1" max="1" width="1.77734375" customWidth="1"/>
    <col min="2" max="2" width="4.77734375" customWidth="1"/>
    <col min="3" max="3" width="1.77734375" customWidth="1"/>
    <col min="4" max="5" width="2.77734375" customWidth="1"/>
    <col min="6" max="6" width="25.77734375" customWidth="1"/>
    <col min="7" max="7" width="1.77734375" customWidth="1"/>
    <col min="9" max="9" width="7.77734375" customWidth="1"/>
    <col min="10" max="10" width="1.77734375" customWidth="1"/>
    <col min="11" max="11" width="12.77734375" customWidth="1"/>
    <col min="12" max="12" width="1.77734375" customWidth="1"/>
    <col min="13" max="13" width="17.77734375" customWidth="1"/>
    <col min="14" max="14" width="1.77734375" customWidth="1"/>
    <col min="15" max="15" width="17.77734375" customWidth="1"/>
    <col min="16" max="16" width="1.77734375" customWidth="1"/>
    <col min="17" max="17" width="17.77734375" customWidth="1"/>
    <col min="18" max="18" width="1.77734375" customWidth="1"/>
  </cols>
  <sheetData>
    <row r="4" spans="1:18">
      <c r="A4" s="19"/>
      <c r="B4" s="19"/>
      <c r="C4" s="19"/>
      <c r="D4" s="19"/>
      <c r="E4" s="19"/>
      <c r="F4" s="19"/>
      <c r="G4" s="19"/>
      <c r="H4" s="19"/>
      <c r="I4" s="19"/>
      <c r="J4" s="19"/>
      <c r="K4" s="19"/>
      <c r="P4" s="19"/>
      <c r="Q4" s="19"/>
    </row>
    <row r="5" spans="1:18">
      <c r="A5" s="15"/>
      <c r="B5" t="s">
        <v>42</v>
      </c>
      <c r="G5" s="15"/>
      <c r="H5" t="s">
        <v>43</v>
      </c>
      <c r="L5" s="896"/>
      <c r="M5" s="811" t="s">
        <v>44</v>
      </c>
      <c r="N5" s="811"/>
      <c r="O5" s="812"/>
      <c r="Q5" t="s">
        <v>45</v>
      </c>
      <c r="R5" s="15"/>
    </row>
    <row r="6" spans="1:18">
      <c r="A6" s="15"/>
      <c r="G6" s="15"/>
      <c r="H6" s="30" t="s">
        <v>2064</v>
      </c>
      <c r="L6" s="898"/>
      <c r="M6" t="s">
        <v>46</v>
      </c>
      <c r="O6" s="806"/>
      <c r="R6" s="15"/>
    </row>
    <row r="7" spans="1:18">
      <c r="A7" s="15"/>
      <c r="G7" s="15"/>
      <c r="H7" s="30" t="s">
        <v>2062</v>
      </c>
      <c r="L7" s="898"/>
      <c r="M7" s="23"/>
      <c r="O7" s="1084"/>
      <c r="Q7" s="23" t="s">
        <v>2065</v>
      </c>
      <c r="R7" s="15"/>
    </row>
    <row r="8" spans="1:18">
      <c r="A8" s="18"/>
      <c r="B8" s="19"/>
      <c r="C8" s="19"/>
      <c r="D8" s="19"/>
      <c r="E8" s="19"/>
      <c r="F8" s="19"/>
      <c r="G8" s="18"/>
      <c r="H8" s="19"/>
      <c r="I8" s="19"/>
      <c r="J8" s="19"/>
      <c r="K8" s="19"/>
      <c r="L8" s="894"/>
      <c r="M8" s="814"/>
      <c r="N8" s="814"/>
      <c r="O8" s="895"/>
      <c r="P8" s="19"/>
      <c r="Q8" s="19"/>
      <c r="R8" s="15"/>
    </row>
    <row r="9" spans="1:18">
      <c r="A9" s="15"/>
      <c r="R9" s="15"/>
    </row>
    <row r="10" spans="1:18" ht="15.75">
      <c r="A10" s="15"/>
      <c r="B10" s="143" t="s">
        <v>365</v>
      </c>
      <c r="C10" s="2"/>
      <c r="D10" s="2"/>
      <c r="E10" s="2"/>
      <c r="F10" s="2"/>
      <c r="G10" s="2"/>
      <c r="H10" s="2"/>
      <c r="I10" s="2"/>
      <c r="J10" s="2"/>
      <c r="K10" s="2"/>
      <c r="L10" s="2"/>
      <c r="M10" s="2"/>
      <c r="N10" s="2"/>
      <c r="O10" s="2"/>
      <c r="P10" s="2"/>
      <c r="Q10" s="2"/>
      <c r="R10" s="15"/>
    </row>
    <row r="11" spans="1:18">
      <c r="A11" s="18"/>
      <c r="B11" s="19"/>
      <c r="C11" s="19"/>
      <c r="D11" s="19"/>
      <c r="E11" s="19"/>
      <c r="F11" s="19"/>
      <c r="G11" s="19"/>
      <c r="H11" s="19"/>
      <c r="I11" s="19"/>
      <c r="J11" s="19"/>
      <c r="K11" s="19"/>
      <c r="L11" s="19"/>
      <c r="M11" s="19"/>
      <c r="N11" s="19"/>
      <c r="O11" s="19"/>
      <c r="P11" s="19"/>
      <c r="Q11" s="19"/>
      <c r="R11" s="15"/>
    </row>
    <row r="12" spans="1:18">
      <c r="A12" s="15"/>
      <c r="R12" s="15"/>
    </row>
    <row r="13" spans="1:18">
      <c r="A13" s="15"/>
      <c r="B13" t="s">
        <v>366</v>
      </c>
      <c r="K13" t="s">
        <v>389</v>
      </c>
      <c r="R13" s="15"/>
    </row>
    <row r="14" spans="1:18">
      <c r="A14" s="15"/>
      <c r="B14" t="s">
        <v>370</v>
      </c>
      <c r="K14" t="s">
        <v>391</v>
      </c>
      <c r="R14" s="15"/>
    </row>
    <row r="15" spans="1:18">
      <c r="A15" s="15"/>
      <c r="B15" t="s">
        <v>2468</v>
      </c>
      <c r="K15" t="s">
        <v>394</v>
      </c>
      <c r="R15" s="15"/>
    </row>
    <row r="16" spans="1:18">
      <c r="A16" s="15"/>
      <c r="B16" t="s">
        <v>377</v>
      </c>
      <c r="K16" t="s">
        <v>397</v>
      </c>
      <c r="R16" s="15"/>
    </row>
    <row r="17" spans="1:18">
      <c r="A17" s="15"/>
      <c r="B17" t="s">
        <v>2469</v>
      </c>
      <c r="K17" t="s">
        <v>399</v>
      </c>
      <c r="R17" s="15"/>
    </row>
    <row r="18" spans="1:18">
      <c r="A18" s="15"/>
      <c r="B18" t="s">
        <v>386</v>
      </c>
      <c r="K18" t="s">
        <v>400</v>
      </c>
      <c r="R18" s="15"/>
    </row>
    <row r="19" spans="1:18">
      <c r="A19" s="15"/>
      <c r="B19" t="s">
        <v>388</v>
      </c>
      <c r="K19" t="s">
        <v>368</v>
      </c>
      <c r="R19" s="15"/>
    </row>
    <row r="20" spans="1:18">
      <c r="A20" s="15"/>
      <c r="B20" t="s">
        <v>390</v>
      </c>
      <c r="K20" t="s">
        <v>372</v>
      </c>
      <c r="R20" s="15"/>
    </row>
    <row r="21" spans="1:18">
      <c r="A21" s="15"/>
      <c r="B21" t="s">
        <v>393</v>
      </c>
      <c r="K21" t="s">
        <v>375</v>
      </c>
      <c r="R21" s="15"/>
    </row>
    <row r="22" spans="1:18">
      <c r="A22" s="15"/>
      <c r="B22" t="s">
        <v>396</v>
      </c>
      <c r="K22" t="s">
        <v>379</v>
      </c>
      <c r="R22" s="15"/>
    </row>
    <row r="23" spans="1:18">
      <c r="A23" s="15"/>
      <c r="B23" t="s">
        <v>398</v>
      </c>
      <c r="K23" t="s">
        <v>382</v>
      </c>
      <c r="R23" s="15"/>
    </row>
    <row r="24" spans="1:18">
      <c r="A24" s="15"/>
      <c r="B24" t="s">
        <v>2470</v>
      </c>
      <c r="K24" t="s">
        <v>385</v>
      </c>
      <c r="R24" s="15"/>
    </row>
    <row r="25" spans="1:18">
      <c r="A25" s="15"/>
      <c r="B25" t="s">
        <v>2230</v>
      </c>
      <c r="K25" t="s">
        <v>2471</v>
      </c>
      <c r="R25" s="15"/>
    </row>
    <row r="26" spans="1:18">
      <c r="A26" s="15"/>
      <c r="B26" t="s">
        <v>367</v>
      </c>
      <c r="K26" t="s">
        <v>2244</v>
      </c>
      <c r="R26" s="15"/>
    </row>
    <row r="27" spans="1:18">
      <c r="B27" t="s">
        <v>371</v>
      </c>
      <c r="K27" t="s">
        <v>392</v>
      </c>
      <c r="R27" s="15"/>
    </row>
    <row r="28" spans="1:18">
      <c r="B28" t="s">
        <v>374</v>
      </c>
      <c r="K28" t="s">
        <v>395</v>
      </c>
      <c r="R28" s="15"/>
    </row>
    <row r="29" spans="1:18">
      <c r="B29" t="s">
        <v>378</v>
      </c>
      <c r="K29" t="s">
        <v>369</v>
      </c>
      <c r="R29" s="15"/>
    </row>
    <row r="30" spans="1:18">
      <c r="B30" t="s">
        <v>381</v>
      </c>
      <c r="K30" t="s">
        <v>373</v>
      </c>
      <c r="R30" s="15"/>
    </row>
    <row r="31" spans="1:18">
      <c r="B31" t="s">
        <v>384</v>
      </c>
      <c r="K31" t="s">
        <v>376</v>
      </c>
      <c r="R31" s="15"/>
    </row>
    <row r="32" spans="1:18">
      <c r="B32" t="s">
        <v>387</v>
      </c>
      <c r="K32" t="s">
        <v>380</v>
      </c>
      <c r="R32" s="15"/>
    </row>
    <row r="33" spans="1:18">
      <c r="K33" t="s">
        <v>383</v>
      </c>
      <c r="R33" s="15"/>
    </row>
    <row r="34" spans="1:18">
      <c r="A34" s="18"/>
      <c r="B34" s="19"/>
      <c r="C34" s="19"/>
      <c r="D34" s="19"/>
      <c r="E34" s="19"/>
      <c r="F34" s="19"/>
      <c r="G34" s="19"/>
      <c r="H34" s="19"/>
      <c r="I34" s="19"/>
      <c r="J34" s="19"/>
      <c r="K34" s="19"/>
      <c r="L34" s="19"/>
      <c r="M34" s="19"/>
      <c r="N34" s="19"/>
      <c r="O34" s="19"/>
      <c r="P34" s="19"/>
      <c r="Q34" s="19"/>
      <c r="R34" s="15"/>
    </row>
    <row r="35" spans="1:18">
      <c r="A35" s="15"/>
      <c r="C35" s="15"/>
      <c r="J35" s="15"/>
      <c r="L35" s="15"/>
      <c r="R35" s="15"/>
    </row>
    <row r="36" spans="1:18">
      <c r="A36" s="15"/>
      <c r="C36" s="15"/>
      <c r="J36" s="15"/>
      <c r="L36" s="15"/>
      <c r="M36" s="2" t="s">
        <v>401</v>
      </c>
      <c r="N36" s="2"/>
      <c r="O36" s="2"/>
      <c r="P36" s="2"/>
      <c r="Q36" s="2"/>
      <c r="R36" s="15"/>
    </row>
    <row r="37" spans="1:18">
      <c r="A37" s="15"/>
      <c r="C37" s="15"/>
      <c r="J37" s="15"/>
      <c r="K37" s="3" t="s">
        <v>402</v>
      </c>
      <c r="L37" s="18"/>
      <c r="M37" s="19"/>
      <c r="N37" s="19"/>
      <c r="O37" s="19"/>
      <c r="P37" s="19"/>
      <c r="Q37" s="19"/>
      <c r="R37" s="15"/>
    </row>
    <row r="38" spans="1:18">
      <c r="A38" s="15"/>
      <c r="B38" s="3" t="s">
        <v>72</v>
      </c>
      <c r="C38" s="15"/>
      <c r="D38" s="2" t="s">
        <v>403</v>
      </c>
      <c r="E38" s="2"/>
      <c r="F38" s="2"/>
      <c r="G38" s="2"/>
      <c r="H38" s="2"/>
      <c r="I38" s="2"/>
      <c r="J38" s="15"/>
      <c r="K38" s="3" t="s">
        <v>404</v>
      </c>
      <c r="L38" s="15"/>
      <c r="N38" s="15"/>
      <c r="P38" s="15"/>
      <c r="R38" s="15"/>
    </row>
    <row r="39" spans="1:18">
      <c r="A39" s="15"/>
      <c r="B39" t="s">
        <v>73</v>
      </c>
      <c r="C39" s="15"/>
      <c r="D39" s="2"/>
      <c r="E39" s="2"/>
      <c r="F39" s="2"/>
      <c r="G39" s="2"/>
      <c r="H39" s="2"/>
      <c r="I39" s="2"/>
      <c r="J39" s="15"/>
      <c r="K39" s="3" t="s">
        <v>146</v>
      </c>
      <c r="L39" s="15"/>
      <c r="M39" s="3" t="s">
        <v>405</v>
      </c>
      <c r="N39" s="15"/>
      <c r="O39" s="3" t="s">
        <v>406</v>
      </c>
      <c r="P39" s="15"/>
      <c r="Q39" s="697" t="s">
        <v>2069</v>
      </c>
      <c r="R39" s="15"/>
    </row>
    <row r="40" spans="1:18">
      <c r="A40" s="15"/>
      <c r="C40" s="15"/>
      <c r="D40" s="2"/>
      <c r="E40" s="2"/>
      <c r="F40" s="2"/>
      <c r="G40" s="2"/>
      <c r="H40" s="2"/>
      <c r="I40" s="2"/>
      <c r="J40" s="15"/>
      <c r="L40" s="15"/>
      <c r="N40" s="15"/>
      <c r="P40" s="15"/>
      <c r="Q40" s="698" t="s">
        <v>2070</v>
      </c>
      <c r="R40" s="15"/>
    </row>
    <row r="41" spans="1:18">
      <c r="A41" s="15"/>
      <c r="C41" s="15"/>
      <c r="D41" s="2" t="s">
        <v>134</v>
      </c>
      <c r="E41" s="2"/>
      <c r="F41" s="2"/>
      <c r="G41" s="2"/>
      <c r="H41" s="2"/>
      <c r="I41" s="2"/>
      <c r="J41" s="15"/>
      <c r="K41" s="3" t="s">
        <v>155</v>
      </c>
      <c r="L41" s="15"/>
      <c r="M41" s="3" t="s">
        <v>79</v>
      </c>
      <c r="N41" s="15"/>
      <c r="O41" s="3" t="s">
        <v>136</v>
      </c>
      <c r="P41" s="15"/>
      <c r="Q41" s="698" t="s">
        <v>154</v>
      </c>
      <c r="R41" s="15"/>
    </row>
    <row r="42" spans="1:18">
      <c r="A42" s="18"/>
      <c r="B42" s="19"/>
      <c r="C42" s="18"/>
      <c r="D42" s="19"/>
      <c r="E42" s="19"/>
      <c r="F42" s="19"/>
      <c r="G42" s="19"/>
      <c r="H42" s="19"/>
      <c r="I42" s="19"/>
      <c r="J42" s="18"/>
      <c r="K42" s="19"/>
      <c r="L42" s="18"/>
      <c r="M42" s="19"/>
      <c r="N42" s="18"/>
      <c r="O42" s="19"/>
      <c r="P42" s="18"/>
      <c r="Q42" s="19"/>
      <c r="R42" s="15"/>
    </row>
    <row r="43" spans="1:18">
      <c r="A43" s="15"/>
      <c r="C43" s="15"/>
      <c r="J43" s="15"/>
      <c r="L43" s="144"/>
      <c r="M43" s="145"/>
      <c r="N43" s="144"/>
      <c r="O43" s="145"/>
      <c r="P43" s="144"/>
      <c r="Q43" s="145"/>
      <c r="R43" s="15"/>
    </row>
    <row r="44" spans="1:18">
      <c r="A44" s="15"/>
      <c r="B44" s="27" t="s">
        <v>80</v>
      </c>
      <c r="C44" s="15"/>
      <c r="E44" t="s">
        <v>412</v>
      </c>
      <c r="J44" s="15"/>
      <c r="L44" s="144"/>
      <c r="M44" s="145"/>
      <c r="N44" s="144"/>
      <c r="O44" s="145"/>
      <c r="P44" s="144"/>
      <c r="Q44" s="145"/>
      <c r="R44" s="15"/>
    </row>
    <row r="45" spans="1:18">
      <c r="A45" s="18"/>
      <c r="B45" s="19"/>
      <c r="C45" s="18"/>
      <c r="D45" s="19"/>
      <c r="E45" s="19"/>
      <c r="F45" s="19"/>
      <c r="G45" s="19"/>
      <c r="H45" s="19"/>
      <c r="I45" s="19"/>
      <c r="J45" s="18"/>
      <c r="K45" s="19"/>
      <c r="L45" s="146"/>
      <c r="M45" s="147"/>
      <c r="N45" s="146"/>
      <c r="O45" s="147"/>
      <c r="P45" s="146"/>
      <c r="Q45" s="147"/>
      <c r="R45" s="15"/>
    </row>
    <row r="46" spans="1:18">
      <c r="A46" s="18"/>
      <c r="B46" s="148" t="s">
        <v>81</v>
      </c>
      <c r="C46" s="18"/>
      <c r="D46" s="19" t="s">
        <v>413</v>
      </c>
      <c r="E46" s="19"/>
      <c r="F46" s="19"/>
      <c r="G46" s="19"/>
      <c r="H46" s="19"/>
      <c r="I46" s="19"/>
      <c r="J46" s="18"/>
      <c r="K46" s="1318">
        <v>28</v>
      </c>
      <c r="L46" s="18"/>
      <c r="M46" s="150"/>
      <c r="N46" s="151"/>
      <c r="O46" s="150"/>
      <c r="P46" s="151"/>
      <c r="Q46" s="150"/>
      <c r="R46" s="15"/>
    </row>
    <row r="47" spans="1:18">
      <c r="A47" s="18"/>
      <c r="B47" s="148" t="s">
        <v>82</v>
      </c>
      <c r="C47" s="18"/>
      <c r="D47" s="19" t="s">
        <v>414</v>
      </c>
      <c r="E47" s="19"/>
      <c r="F47" s="19"/>
      <c r="G47" s="19"/>
      <c r="H47" s="19"/>
      <c r="I47" s="19"/>
      <c r="J47" s="18"/>
      <c r="K47" s="1320"/>
      <c r="L47" s="146"/>
      <c r="M47" s="146"/>
      <c r="N47" s="153"/>
      <c r="O47" s="153"/>
      <c r="P47" s="153"/>
      <c r="Q47" s="153"/>
      <c r="R47" s="15"/>
    </row>
    <row r="48" spans="1:18">
      <c r="A48" s="18"/>
      <c r="B48" s="148" t="s">
        <v>83</v>
      </c>
      <c r="C48" s="18"/>
      <c r="D48" s="19"/>
      <c r="E48" s="19" t="s">
        <v>415</v>
      </c>
      <c r="F48" s="19"/>
      <c r="G48" s="19"/>
      <c r="H48" s="19"/>
      <c r="I48" s="19"/>
      <c r="J48" s="18"/>
      <c r="K48" s="1318" t="s">
        <v>2467</v>
      </c>
      <c r="L48" s="18"/>
      <c r="M48" s="150"/>
      <c r="N48" s="155"/>
      <c r="O48" s="150"/>
      <c r="P48" s="155"/>
      <c r="Q48" s="150"/>
      <c r="R48" s="15"/>
    </row>
    <row r="49" spans="1:18">
      <c r="A49" s="18"/>
      <c r="B49" s="148" t="s">
        <v>84</v>
      </c>
      <c r="C49" s="18"/>
      <c r="D49" s="19"/>
      <c r="E49" s="19" t="s">
        <v>416</v>
      </c>
      <c r="F49" s="19"/>
      <c r="G49" s="19"/>
      <c r="H49" s="19"/>
      <c r="I49" s="19"/>
      <c r="J49" s="18"/>
      <c r="K49" s="1318" t="s">
        <v>2467</v>
      </c>
      <c r="L49" s="18"/>
      <c r="M49" s="150"/>
      <c r="N49" s="155"/>
      <c r="O49" s="150"/>
      <c r="P49" s="155"/>
      <c r="Q49" s="150"/>
      <c r="R49" s="15"/>
    </row>
    <row r="50" spans="1:18">
      <c r="A50" s="18"/>
      <c r="B50" s="148" t="s">
        <v>85</v>
      </c>
      <c r="C50" s="18"/>
      <c r="D50" s="19"/>
      <c r="E50" s="19" t="s">
        <v>417</v>
      </c>
      <c r="F50" s="19"/>
      <c r="G50" s="19"/>
      <c r="H50" s="19"/>
      <c r="I50" s="19"/>
      <c r="J50" s="18"/>
      <c r="K50" s="1320"/>
      <c r="L50" s="18"/>
      <c r="M50" s="150"/>
      <c r="N50" s="155"/>
      <c r="O50" s="150"/>
      <c r="P50" s="155"/>
      <c r="Q50" s="150"/>
      <c r="R50" s="15"/>
    </row>
    <row r="51" spans="1:18">
      <c r="A51" s="18"/>
      <c r="B51" s="148" t="s">
        <v>86</v>
      </c>
      <c r="C51" s="18"/>
      <c r="D51" s="19"/>
      <c r="E51" s="19" t="s">
        <v>418</v>
      </c>
      <c r="F51" s="19"/>
      <c r="G51" s="19"/>
      <c r="H51" s="19"/>
      <c r="I51" s="19"/>
      <c r="J51" s="18"/>
      <c r="K51" s="1320"/>
      <c r="L51" s="18"/>
      <c r="M51" s="150"/>
      <c r="N51" s="155"/>
      <c r="O51" s="150"/>
      <c r="P51" s="155"/>
      <c r="Q51" s="150"/>
      <c r="R51" s="15"/>
    </row>
    <row r="52" spans="1:18">
      <c r="A52" s="18"/>
      <c r="B52" s="148" t="s">
        <v>87</v>
      </c>
      <c r="C52" s="18"/>
      <c r="D52" s="19"/>
      <c r="E52" s="19" t="s">
        <v>419</v>
      </c>
      <c r="F52" s="19"/>
      <c r="G52" s="19"/>
      <c r="H52" s="19"/>
      <c r="I52" s="19"/>
      <c r="J52" s="18"/>
      <c r="K52" s="1320"/>
      <c r="L52" s="18"/>
      <c r="M52" s="156"/>
      <c r="N52" s="157"/>
      <c r="O52" s="156"/>
      <c r="P52" s="157"/>
      <c r="Q52" s="156"/>
      <c r="R52" s="15"/>
    </row>
    <row r="53" spans="1:18">
      <c r="A53" s="18"/>
      <c r="B53" s="148" t="s">
        <v>88</v>
      </c>
      <c r="C53" s="18"/>
      <c r="D53" s="19"/>
      <c r="E53" s="19" t="s">
        <v>420</v>
      </c>
      <c r="F53" s="19"/>
      <c r="G53" s="19"/>
      <c r="H53" s="19"/>
      <c r="I53" s="19"/>
      <c r="J53" s="18"/>
      <c r="K53" s="1320"/>
      <c r="L53" s="18"/>
      <c r="M53" s="156"/>
      <c r="N53" s="157"/>
      <c r="O53" s="156"/>
      <c r="P53" s="157"/>
      <c r="Q53" s="156"/>
      <c r="R53" s="15"/>
    </row>
    <row r="54" spans="1:18">
      <c r="A54" s="18"/>
      <c r="B54" s="19"/>
      <c r="C54" s="18"/>
      <c r="D54" s="19"/>
      <c r="E54" s="19"/>
      <c r="F54" s="19" t="s">
        <v>421</v>
      </c>
      <c r="G54" s="19"/>
      <c r="H54" s="19"/>
      <c r="I54" s="19"/>
      <c r="J54" s="18"/>
      <c r="K54" s="1320"/>
      <c r="L54" s="18"/>
      <c r="M54" s="156"/>
      <c r="N54" s="157"/>
      <c r="O54" s="156"/>
      <c r="P54" s="157"/>
      <c r="Q54" s="156"/>
      <c r="R54" s="15"/>
    </row>
    <row r="55" spans="1:18">
      <c r="A55" s="18"/>
      <c r="B55" s="148" t="s">
        <v>89</v>
      </c>
      <c r="C55" s="18"/>
      <c r="D55" s="19"/>
      <c r="E55" s="19" t="s">
        <v>422</v>
      </c>
      <c r="F55" s="19"/>
      <c r="G55" s="19"/>
      <c r="H55" s="19"/>
      <c r="I55" s="19"/>
      <c r="J55" s="18"/>
      <c r="K55" s="1320"/>
      <c r="L55" s="18"/>
      <c r="M55" s="156"/>
      <c r="N55" s="157"/>
      <c r="O55" s="156"/>
      <c r="P55" s="157"/>
      <c r="Q55" s="156"/>
      <c r="R55" s="15"/>
    </row>
    <row r="56" spans="1:18">
      <c r="A56" s="18"/>
      <c r="B56" s="148" t="s">
        <v>90</v>
      </c>
      <c r="C56" s="18"/>
      <c r="D56" s="19"/>
      <c r="E56" s="19" t="s">
        <v>423</v>
      </c>
      <c r="F56" s="19"/>
      <c r="G56" s="19"/>
      <c r="H56" s="19"/>
      <c r="I56" s="19"/>
      <c r="J56" s="18"/>
      <c r="K56" s="1320"/>
      <c r="L56" s="18"/>
      <c r="M56" s="156"/>
      <c r="N56" s="157"/>
      <c r="O56" s="156"/>
      <c r="P56" s="157"/>
      <c r="Q56" s="156"/>
      <c r="R56" s="15"/>
    </row>
    <row r="57" spans="1:18">
      <c r="A57" s="18"/>
      <c r="B57" s="148" t="s">
        <v>91</v>
      </c>
      <c r="C57" s="18"/>
      <c r="D57" s="19"/>
      <c r="E57" s="19" t="s">
        <v>424</v>
      </c>
      <c r="F57" s="19"/>
      <c r="G57" s="19"/>
      <c r="H57" s="19"/>
      <c r="I57" s="19"/>
      <c r="J57" s="18"/>
      <c r="K57" s="1320"/>
      <c r="L57" s="18"/>
      <c r="M57" s="156"/>
      <c r="N57" s="157"/>
      <c r="O57" s="156"/>
      <c r="P57" s="157"/>
      <c r="Q57" s="156"/>
      <c r="R57" s="15"/>
    </row>
    <row r="58" spans="1:18">
      <c r="A58" s="18"/>
      <c r="B58" s="148" t="s">
        <v>92</v>
      </c>
      <c r="C58" s="18"/>
      <c r="D58" s="19"/>
      <c r="E58" s="19" t="s">
        <v>425</v>
      </c>
      <c r="F58" s="19"/>
      <c r="G58" s="19"/>
      <c r="H58" s="19"/>
      <c r="I58" s="19"/>
      <c r="J58" s="18"/>
      <c r="K58" s="1318">
        <v>25</v>
      </c>
      <c r="L58" s="18"/>
      <c r="M58" s="150"/>
      <c r="N58" s="155"/>
      <c r="O58" s="150"/>
      <c r="P58" s="155"/>
      <c r="Q58" s="150"/>
      <c r="R58" s="15"/>
    </row>
    <row r="59" spans="1:18">
      <c r="A59" s="18"/>
      <c r="B59" s="148" t="s">
        <v>93</v>
      </c>
      <c r="C59" s="18"/>
      <c r="D59" s="19"/>
      <c r="E59" s="19" t="s">
        <v>426</v>
      </c>
      <c r="F59" s="19"/>
      <c r="G59" s="19"/>
      <c r="H59" s="19"/>
      <c r="I59" s="19"/>
      <c r="J59" s="18"/>
      <c r="K59" s="1318">
        <v>25</v>
      </c>
      <c r="L59" s="18"/>
      <c r="M59" s="150"/>
      <c r="N59" s="155"/>
      <c r="O59" s="150"/>
      <c r="P59" s="155"/>
      <c r="Q59" s="150"/>
      <c r="R59" s="15"/>
    </row>
    <row r="60" spans="1:18">
      <c r="A60" s="18"/>
      <c r="B60" s="148" t="s">
        <v>94</v>
      </c>
      <c r="C60" s="18"/>
      <c r="D60" s="19"/>
      <c r="E60" s="19"/>
      <c r="F60" s="19" t="s">
        <v>427</v>
      </c>
      <c r="G60" s="19"/>
      <c r="H60" s="19"/>
      <c r="I60" s="19"/>
      <c r="J60" s="18"/>
      <c r="K60" s="1318">
        <v>25</v>
      </c>
      <c r="L60" s="18"/>
      <c r="M60" s="150"/>
      <c r="N60" s="155"/>
      <c r="O60" s="150"/>
      <c r="P60" s="155"/>
      <c r="Q60" s="150"/>
      <c r="R60" s="15"/>
    </row>
    <row r="61" spans="1:18">
      <c r="A61" s="18"/>
      <c r="B61" s="148" t="s">
        <v>95</v>
      </c>
      <c r="C61" s="18"/>
      <c r="D61" s="19"/>
      <c r="E61" s="19" t="s">
        <v>428</v>
      </c>
      <c r="F61" s="19"/>
      <c r="G61" s="19"/>
      <c r="H61" s="19"/>
      <c r="I61" s="19"/>
      <c r="J61" s="18"/>
      <c r="K61" s="1320"/>
      <c r="L61" s="18"/>
      <c r="M61" s="150"/>
      <c r="N61" s="155"/>
      <c r="O61" s="150"/>
      <c r="P61" s="155"/>
      <c r="Q61" s="150"/>
      <c r="R61" s="15"/>
    </row>
    <row r="62" spans="1:18">
      <c r="A62" s="18"/>
      <c r="B62" s="148" t="s">
        <v>96</v>
      </c>
      <c r="C62" s="18"/>
      <c r="D62" s="19"/>
      <c r="E62" s="19" t="s">
        <v>429</v>
      </c>
      <c r="F62" s="19"/>
      <c r="G62" s="19"/>
      <c r="H62" s="19"/>
      <c r="I62" s="19"/>
      <c r="J62" s="18"/>
      <c r="K62" s="1320"/>
      <c r="L62" s="18"/>
      <c r="M62" s="159"/>
      <c r="N62" s="155"/>
      <c r="O62" s="159"/>
      <c r="P62" s="155"/>
      <c r="Q62" s="159"/>
      <c r="R62" s="15"/>
    </row>
    <row r="63" spans="1:18">
      <c r="A63" s="18"/>
      <c r="B63" s="148" t="s">
        <v>97</v>
      </c>
      <c r="C63" s="18"/>
      <c r="D63" s="19"/>
      <c r="E63" s="19" t="s">
        <v>430</v>
      </c>
      <c r="F63" s="19"/>
      <c r="G63" s="19"/>
      <c r="H63" s="19"/>
      <c r="I63" s="19"/>
      <c r="J63" s="18"/>
      <c r="K63" s="1320"/>
      <c r="L63" s="18"/>
      <c r="M63" s="150"/>
      <c r="N63" s="155"/>
      <c r="O63" s="150"/>
      <c r="P63" s="155"/>
      <c r="Q63" s="150"/>
      <c r="R63" s="15"/>
    </row>
    <row r="64" spans="1:18">
      <c r="A64" s="18"/>
      <c r="B64" s="148" t="s">
        <v>98</v>
      </c>
      <c r="C64" s="18"/>
      <c r="D64" s="19"/>
      <c r="E64" s="19" t="s">
        <v>431</v>
      </c>
      <c r="F64" s="19"/>
      <c r="G64" s="19"/>
      <c r="H64" s="19"/>
      <c r="I64" s="19"/>
      <c r="J64" s="18"/>
      <c r="K64" s="1320"/>
      <c r="L64" s="18"/>
      <c r="M64" s="156"/>
      <c r="N64" s="157"/>
      <c r="O64" s="156"/>
      <c r="P64" s="157"/>
      <c r="Q64" s="156"/>
      <c r="R64" s="15"/>
    </row>
    <row r="65" spans="1:18">
      <c r="A65" s="18"/>
      <c r="B65" s="148" t="s">
        <v>99</v>
      </c>
      <c r="C65" s="18"/>
      <c r="D65" s="19"/>
      <c r="E65" s="19" t="s">
        <v>432</v>
      </c>
      <c r="F65" s="19"/>
      <c r="G65" s="19"/>
      <c r="H65" s="19"/>
      <c r="I65" s="19"/>
      <c r="J65" s="18"/>
      <c r="K65" s="1320"/>
      <c r="L65" s="18"/>
      <c r="M65" s="156"/>
      <c r="N65" s="157"/>
      <c r="O65" s="156"/>
      <c r="P65" s="157"/>
      <c r="Q65" s="156"/>
      <c r="R65" s="15"/>
    </row>
    <row r="66" spans="1:18">
      <c r="A66" s="18"/>
      <c r="B66" s="148" t="s">
        <v>100</v>
      </c>
      <c r="C66" s="18"/>
      <c r="D66" s="19"/>
      <c r="E66" s="19" t="s">
        <v>433</v>
      </c>
      <c r="F66" s="19"/>
      <c r="G66" s="19"/>
      <c r="H66" s="19"/>
      <c r="I66" s="19"/>
      <c r="J66" s="18"/>
      <c r="K66" s="1320"/>
      <c r="L66" s="18"/>
      <c r="M66" s="156"/>
      <c r="N66" s="157"/>
      <c r="O66" s="156"/>
      <c r="P66" s="157"/>
      <c r="Q66" s="156"/>
      <c r="R66" s="15"/>
    </row>
    <row r="67" spans="1:18">
      <c r="A67" s="18"/>
      <c r="B67" s="148" t="s">
        <v>101</v>
      </c>
      <c r="C67" s="18"/>
      <c r="D67" s="19"/>
      <c r="E67" s="19" t="s">
        <v>434</v>
      </c>
      <c r="F67" s="19"/>
      <c r="G67" s="19"/>
      <c r="H67" s="19"/>
      <c r="I67" s="19"/>
      <c r="J67" s="18"/>
      <c r="K67" s="1320"/>
      <c r="L67" s="18"/>
      <c r="M67" s="156"/>
      <c r="N67" s="157"/>
      <c r="O67" s="156"/>
      <c r="P67" s="157"/>
      <c r="Q67" s="156"/>
      <c r="R67" s="15"/>
    </row>
    <row r="68" spans="1:18">
      <c r="A68" s="18"/>
      <c r="B68" s="148" t="s">
        <v>102</v>
      </c>
      <c r="C68" s="18"/>
      <c r="D68" s="19"/>
      <c r="E68" s="19" t="s">
        <v>435</v>
      </c>
      <c r="F68" s="19"/>
      <c r="G68" s="19"/>
      <c r="H68" s="19"/>
      <c r="I68" s="19"/>
      <c r="J68" s="18"/>
      <c r="K68" s="1320"/>
      <c r="L68" s="18"/>
      <c r="M68" s="156">
        <f>SUM(M48:M63)</f>
        <v>0</v>
      </c>
      <c r="N68" s="157"/>
      <c r="O68" s="156">
        <f>SUM(O48:O63)</f>
        <v>0</v>
      </c>
      <c r="P68" s="157"/>
      <c r="Q68" s="156">
        <f>SUM(Q48:Q63)</f>
        <v>0</v>
      </c>
      <c r="R68" s="15"/>
    </row>
    <row r="69" spans="1:18">
      <c r="A69" s="18"/>
      <c r="B69" s="19"/>
      <c r="C69" s="18"/>
      <c r="D69" s="19"/>
      <c r="E69" s="19"/>
      <c r="F69" s="19" t="s">
        <v>436</v>
      </c>
      <c r="G69" s="19"/>
      <c r="H69" s="19"/>
      <c r="I69" s="19"/>
      <c r="J69" s="18"/>
      <c r="K69" s="1320"/>
      <c r="L69" s="18"/>
      <c r="M69" s="156"/>
      <c r="N69" s="157"/>
      <c r="O69" s="156"/>
      <c r="P69" s="157"/>
      <c r="Q69" s="156"/>
      <c r="R69" s="15"/>
    </row>
    <row r="70" spans="1:18">
      <c r="A70" s="18"/>
      <c r="B70" s="148" t="s">
        <v>103</v>
      </c>
      <c r="C70" s="18"/>
      <c r="D70" s="19"/>
      <c r="E70" s="19" t="s">
        <v>437</v>
      </c>
      <c r="F70" s="19"/>
      <c r="G70" s="19"/>
      <c r="H70" s="19"/>
      <c r="I70" s="19"/>
      <c r="J70" s="18"/>
      <c r="K70" s="1320"/>
      <c r="L70" s="18"/>
      <c r="M70" s="156">
        <f>M46-M68</f>
        <v>0</v>
      </c>
      <c r="N70" s="157"/>
      <c r="O70" s="156">
        <f>O46-O68</f>
        <v>0</v>
      </c>
      <c r="P70" s="157"/>
      <c r="Q70" s="156">
        <f>Q46-Q68</f>
        <v>0</v>
      </c>
      <c r="R70" s="15"/>
    </row>
    <row r="71" spans="1:18">
      <c r="A71" s="18"/>
      <c r="B71" s="19"/>
      <c r="C71" s="18"/>
      <c r="D71" s="19"/>
      <c r="E71" s="19"/>
      <c r="F71" s="19" t="s">
        <v>2240</v>
      </c>
      <c r="G71" s="19"/>
      <c r="H71" s="19"/>
      <c r="I71" s="19"/>
      <c r="J71" s="18"/>
      <c r="K71" s="1320"/>
      <c r="L71" s="18"/>
      <c r="M71" s="19"/>
      <c r="N71" s="157"/>
      <c r="O71" s="19"/>
      <c r="P71" s="157"/>
      <c r="Q71" s="19"/>
      <c r="R71" s="15"/>
    </row>
    <row r="72" spans="1:18">
      <c r="A72" s="18"/>
      <c r="B72" s="19"/>
      <c r="C72" s="18"/>
      <c r="D72" s="19"/>
      <c r="E72" s="19"/>
      <c r="F72" s="19"/>
      <c r="G72" s="19"/>
      <c r="H72" s="19"/>
      <c r="I72" s="19"/>
      <c r="J72" s="18"/>
      <c r="K72" s="1319"/>
      <c r="L72" s="18"/>
      <c r="M72" s="156"/>
      <c r="N72" s="157"/>
      <c r="O72" s="156"/>
      <c r="P72" s="157"/>
      <c r="Q72" s="156"/>
      <c r="R72" s="15"/>
    </row>
    <row r="75" spans="1:18">
      <c r="Q75" s="27" t="s">
        <v>2490</v>
      </c>
    </row>
    <row r="79" spans="1:18">
      <c r="I79" s="3"/>
      <c r="O79" s="27"/>
    </row>
    <row r="80" spans="1:18">
      <c r="O80" s="30"/>
      <c r="Q80" s="30"/>
    </row>
  </sheetData>
  <pageMargins left="0.5" right="0.5" top="0.5" bottom="0.55000000000000004" header="0.5" footer="0.5"/>
  <pageSetup scale="59" fitToWidth="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pageSetUpPr fitToPage="1"/>
  </sheetPr>
  <dimension ref="B1:S78"/>
  <sheetViews>
    <sheetView defaultGridColor="0" colorId="22" zoomScale="87" workbookViewId="0">
      <selection activeCell="R71" sqref="R71"/>
    </sheetView>
  </sheetViews>
  <sheetFormatPr defaultColWidth="9.77734375" defaultRowHeight="15"/>
  <cols>
    <col min="1" max="1" width="4.77734375" customWidth="1"/>
    <col min="2" max="2" width="1.77734375" customWidth="1"/>
    <col min="3" max="3" width="4.77734375" customWidth="1"/>
    <col min="4" max="4" width="1.77734375" customWidth="1"/>
    <col min="5" max="6" width="2.77734375" customWidth="1"/>
    <col min="7" max="7" width="28.77734375" customWidth="1"/>
    <col min="8" max="8" width="1.77734375" customWidth="1"/>
    <col min="9" max="9" width="16.77734375" customWidth="1"/>
    <col min="10" max="10" width="7.77734375" customWidth="1"/>
    <col min="11" max="11" width="1.77734375" customWidth="1"/>
    <col min="12" max="12" width="11.77734375" customWidth="1"/>
    <col min="13" max="13" width="1.77734375" customWidth="1"/>
    <col min="14" max="14" width="15.77734375" customWidth="1"/>
    <col min="15" max="15" width="1.77734375" customWidth="1"/>
    <col min="16" max="16" width="17.33203125" customWidth="1"/>
    <col min="17" max="17" width="1.77734375" customWidth="1"/>
    <col min="18" max="18" width="17.33203125" customWidth="1"/>
    <col min="19" max="19" width="1.77734375" customWidth="1"/>
  </cols>
  <sheetData>
    <row r="1" spans="2:19">
      <c r="B1" s="19"/>
      <c r="C1" s="19"/>
      <c r="D1" s="19"/>
      <c r="E1" s="19"/>
      <c r="F1" s="19"/>
      <c r="G1" s="19"/>
      <c r="H1" s="19"/>
      <c r="I1" s="19"/>
      <c r="J1" s="19"/>
      <c r="K1" s="19"/>
      <c r="L1" s="19"/>
      <c r="Q1" s="19"/>
      <c r="R1" s="19"/>
    </row>
    <row r="2" spans="2:19">
      <c r="B2" s="15"/>
      <c r="C2" t="s">
        <v>42</v>
      </c>
      <c r="H2" s="15"/>
      <c r="I2" t="s">
        <v>43</v>
      </c>
      <c r="M2" s="896"/>
      <c r="N2" s="811" t="s">
        <v>44</v>
      </c>
      <c r="O2" s="811"/>
      <c r="P2" s="812"/>
      <c r="R2" t="s">
        <v>45</v>
      </c>
      <c r="S2" s="15"/>
    </row>
    <row r="3" spans="2:19">
      <c r="B3" s="15"/>
      <c r="H3" s="15"/>
      <c r="I3" s="30" t="s">
        <v>2064</v>
      </c>
      <c r="M3" s="898"/>
      <c r="N3" t="s">
        <v>46</v>
      </c>
      <c r="P3" s="806"/>
      <c r="S3" s="15"/>
    </row>
    <row r="4" spans="2:19">
      <c r="B4" s="15"/>
      <c r="H4" s="15"/>
      <c r="I4" s="30" t="s">
        <v>2062</v>
      </c>
      <c r="M4" s="898"/>
      <c r="N4" s="23"/>
      <c r="O4" s="23"/>
      <c r="P4" s="1084"/>
      <c r="R4" s="23" t="s">
        <v>2065</v>
      </c>
      <c r="S4" s="15"/>
    </row>
    <row r="5" spans="2:19">
      <c r="B5" s="18"/>
      <c r="C5" s="19"/>
      <c r="D5" s="19"/>
      <c r="E5" s="19"/>
      <c r="F5" s="19"/>
      <c r="G5" s="19"/>
      <c r="H5" s="18"/>
      <c r="I5" s="19"/>
      <c r="J5" s="19"/>
      <c r="K5" s="19"/>
      <c r="L5" s="19"/>
      <c r="M5" s="894"/>
      <c r="N5" s="814"/>
      <c r="O5" s="814"/>
      <c r="P5" s="895"/>
      <c r="Q5" s="19"/>
      <c r="R5" s="19"/>
      <c r="S5" s="15"/>
    </row>
    <row r="6" spans="2:19">
      <c r="B6" s="15"/>
      <c r="S6" s="15"/>
    </row>
    <row r="7" spans="2:19" ht="15.75">
      <c r="B7" s="15"/>
      <c r="C7" s="143" t="s">
        <v>365</v>
      </c>
      <c r="D7" s="2"/>
      <c r="E7" s="2"/>
      <c r="F7" s="2"/>
      <c r="G7" s="2"/>
      <c r="H7" s="2"/>
      <c r="I7" s="2"/>
      <c r="J7" s="2"/>
      <c r="K7" s="2"/>
      <c r="L7" s="2"/>
      <c r="M7" s="2"/>
      <c r="N7" s="2"/>
      <c r="O7" s="2"/>
      <c r="P7" s="2"/>
      <c r="Q7" s="2"/>
      <c r="R7" s="2"/>
      <c r="S7" s="15"/>
    </row>
    <row r="8" spans="2:19">
      <c r="B8" s="18"/>
      <c r="C8" s="19"/>
      <c r="D8" s="19"/>
      <c r="E8" s="19"/>
      <c r="F8" s="19"/>
      <c r="G8" s="19"/>
      <c r="H8" s="19"/>
      <c r="I8" s="19"/>
      <c r="J8" s="19"/>
      <c r="K8" s="19"/>
      <c r="L8" s="19"/>
      <c r="M8" s="19"/>
      <c r="N8" s="19"/>
      <c r="O8" s="19"/>
      <c r="P8" s="19"/>
      <c r="Q8" s="19"/>
      <c r="R8" s="19"/>
      <c r="S8" s="15"/>
    </row>
    <row r="9" spans="2:19">
      <c r="B9" s="15"/>
      <c r="D9" s="15"/>
      <c r="K9" s="15"/>
      <c r="M9" s="15"/>
      <c r="S9" s="15"/>
    </row>
    <row r="10" spans="2:19">
      <c r="B10" s="15"/>
      <c r="D10" s="15"/>
      <c r="K10" s="15"/>
      <c r="M10" s="15"/>
      <c r="N10" s="2" t="s">
        <v>401</v>
      </c>
      <c r="O10" s="2"/>
      <c r="P10" s="2"/>
      <c r="Q10" s="2"/>
      <c r="R10" s="2"/>
      <c r="S10" s="15"/>
    </row>
    <row r="11" spans="2:19">
      <c r="B11" s="15"/>
      <c r="D11" s="15"/>
      <c r="K11" s="15"/>
      <c r="L11" s="3" t="s">
        <v>402</v>
      </c>
      <c r="M11" s="18"/>
      <c r="N11" s="19"/>
      <c r="O11" s="19"/>
      <c r="P11" s="19"/>
      <c r="Q11" s="19"/>
      <c r="R11" s="19"/>
      <c r="S11" s="15"/>
    </row>
    <row r="12" spans="2:19">
      <c r="B12" s="15"/>
      <c r="C12" s="3" t="s">
        <v>72</v>
      </c>
      <c r="D12" s="15"/>
      <c r="E12" s="2" t="s">
        <v>403</v>
      </c>
      <c r="F12" s="2"/>
      <c r="G12" s="2"/>
      <c r="H12" s="2"/>
      <c r="I12" s="2"/>
      <c r="J12" s="2"/>
      <c r="K12" s="15"/>
      <c r="L12" s="3" t="s">
        <v>404</v>
      </c>
      <c r="M12" s="15"/>
      <c r="O12" s="15"/>
      <c r="Q12" s="15"/>
      <c r="S12" s="15"/>
    </row>
    <row r="13" spans="2:19">
      <c r="B13" s="15"/>
      <c r="C13" t="s">
        <v>73</v>
      </c>
      <c r="D13" s="15"/>
      <c r="E13" s="2"/>
      <c r="F13" s="2"/>
      <c r="G13" s="2"/>
      <c r="H13" s="2"/>
      <c r="I13" s="2"/>
      <c r="J13" s="2"/>
      <c r="K13" s="15"/>
      <c r="L13" s="3" t="s">
        <v>146</v>
      </c>
      <c r="M13" s="15"/>
      <c r="N13" s="3" t="s">
        <v>405</v>
      </c>
      <c r="O13" s="15"/>
      <c r="P13" s="3" t="s">
        <v>406</v>
      </c>
      <c r="Q13" s="15"/>
      <c r="R13" s="697" t="s">
        <v>2069</v>
      </c>
      <c r="S13" s="15"/>
    </row>
    <row r="14" spans="2:19">
      <c r="B14" s="15"/>
      <c r="D14" s="15"/>
      <c r="E14" s="2"/>
      <c r="F14" s="2"/>
      <c r="G14" s="2"/>
      <c r="H14" s="2"/>
      <c r="I14" s="2"/>
      <c r="J14" s="2"/>
      <c r="K14" s="15"/>
      <c r="M14" s="15"/>
      <c r="O14" s="15"/>
      <c r="Q14" s="15"/>
      <c r="R14" s="698" t="s">
        <v>2070</v>
      </c>
      <c r="S14" s="15"/>
    </row>
    <row r="15" spans="2:19">
      <c r="B15" s="15"/>
      <c r="D15" s="15"/>
      <c r="E15" s="2" t="s">
        <v>134</v>
      </c>
      <c r="F15" s="2"/>
      <c r="G15" s="2"/>
      <c r="H15" s="2"/>
      <c r="I15" s="2"/>
      <c r="J15" s="2"/>
      <c r="K15" s="15"/>
      <c r="L15" s="3" t="s">
        <v>155</v>
      </c>
      <c r="M15" s="15"/>
      <c r="N15" s="3" t="s">
        <v>79</v>
      </c>
      <c r="O15" s="15"/>
      <c r="P15" s="3" t="s">
        <v>136</v>
      </c>
      <c r="Q15" s="15"/>
      <c r="R15" s="698" t="s">
        <v>154</v>
      </c>
      <c r="S15" s="15"/>
    </row>
    <row r="16" spans="2:19">
      <c r="B16" s="18"/>
      <c r="C16" s="19"/>
      <c r="D16" s="18"/>
      <c r="E16" s="19"/>
      <c r="F16" s="19"/>
      <c r="G16" s="19"/>
      <c r="H16" s="19"/>
      <c r="I16" s="19"/>
      <c r="J16" s="19"/>
      <c r="K16" s="18"/>
      <c r="L16" s="19"/>
      <c r="M16" s="18"/>
      <c r="N16" s="19"/>
      <c r="O16" s="18"/>
      <c r="P16" s="19"/>
      <c r="Q16" s="18"/>
      <c r="R16" s="19"/>
      <c r="S16" s="15"/>
    </row>
    <row r="17" spans="2:19">
      <c r="B17" s="15"/>
      <c r="C17">
        <v>25</v>
      </c>
      <c r="D17" s="160"/>
      <c r="E17" s="161" t="s">
        <v>2472</v>
      </c>
      <c r="F17" s="161"/>
      <c r="G17" s="161"/>
      <c r="H17" s="161"/>
      <c r="I17" s="161"/>
      <c r="J17" s="161"/>
      <c r="K17" s="160"/>
      <c r="L17" s="161" t="s">
        <v>41</v>
      </c>
      <c r="M17" s="160"/>
      <c r="N17" s="162"/>
      <c r="O17" s="160"/>
      <c r="P17" s="163"/>
      <c r="Q17" s="160"/>
      <c r="R17" s="163"/>
      <c r="S17" s="15"/>
    </row>
    <row r="18" spans="2:19">
      <c r="B18" s="15"/>
      <c r="C18">
        <v>26</v>
      </c>
      <c r="D18" s="160"/>
      <c r="E18" s="164" t="s">
        <v>438</v>
      </c>
      <c r="F18" s="165"/>
      <c r="G18" s="165"/>
      <c r="H18" s="165"/>
      <c r="I18" s="165"/>
      <c r="J18" s="165"/>
      <c r="K18" s="160"/>
      <c r="L18" s="161"/>
      <c r="M18" s="166"/>
      <c r="N18" s="167"/>
      <c r="O18" s="166"/>
      <c r="P18" s="168"/>
      <c r="Q18" s="166"/>
      <c r="R18" s="168"/>
      <c r="S18" s="15"/>
    </row>
    <row r="19" spans="2:19">
      <c r="B19" s="15"/>
      <c r="C19">
        <v>27</v>
      </c>
      <c r="D19" s="160"/>
      <c r="E19" s="161" t="s">
        <v>439</v>
      </c>
      <c r="F19" s="161"/>
      <c r="G19" s="161"/>
      <c r="H19" s="161"/>
      <c r="I19" s="161"/>
      <c r="J19" s="161"/>
      <c r="K19" s="160"/>
      <c r="L19" s="161"/>
      <c r="M19" s="166"/>
      <c r="N19" s="167"/>
      <c r="O19" s="166"/>
      <c r="P19" s="168"/>
      <c r="Q19" s="166"/>
      <c r="R19" s="168"/>
      <c r="S19" s="15"/>
    </row>
    <row r="20" spans="2:19">
      <c r="B20" s="15"/>
      <c r="C20">
        <v>28</v>
      </c>
      <c r="D20" s="160"/>
      <c r="E20" s="161"/>
      <c r="F20" s="161" t="s">
        <v>440</v>
      </c>
      <c r="G20" s="161"/>
      <c r="H20" s="161"/>
      <c r="I20" s="161"/>
      <c r="J20" s="161"/>
      <c r="K20" s="160"/>
      <c r="L20" s="161"/>
      <c r="M20" s="166"/>
      <c r="N20" s="167"/>
      <c r="O20" s="166"/>
      <c r="P20" s="168"/>
      <c r="Q20" s="166"/>
      <c r="R20" s="168"/>
      <c r="S20" s="15"/>
    </row>
    <row r="21" spans="2:19">
      <c r="B21" s="15"/>
      <c r="C21">
        <v>29</v>
      </c>
      <c r="D21" s="160"/>
      <c r="E21" s="161"/>
      <c r="F21" s="161"/>
      <c r="G21" s="161" t="s">
        <v>441</v>
      </c>
      <c r="H21" s="161"/>
      <c r="I21" s="161"/>
      <c r="J21" s="161"/>
      <c r="K21" s="160"/>
      <c r="L21" s="161"/>
      <c r="M21" s="160"/>
      <c r="N21" s="162"/>
      <c r="O21" s="169"/>
      <c r="P21" s="163"/>
      <c r="Q21" s="169"/>
      <c r="R21" s="163"/>
      <c r="S21" s="15"/>
    </row>
    <row r="22" spans="2:19">
      <c r="B22" s="15"/>
      <c r="C22">
        <v>30</v>
      </c>
      <c r="D22" s="160"/>
      <c r="E22" s="161"/>
      <c r="F22" s="161"/>
      <c r="G22" s="161" t="s">
        <v>442</v>
      </c>
      <c r="H22" s="161"/>
      <c r="I22" s="161"/>
      <c r="J22" s="161"/>
      <c r="K22" s="160"/>
      <c r="L22" s="161"/>
      <c r="M22" s="160"/>
      <c r="N22" s="170"/>
      <c r="O22" s="169"/>
      <c r="P22" s="171"/>
      <c r="Q22" s="169"/>
      <c r="R22" s="171"/>
      <c r="S22" s="15"/>
    </row>
    <row r="23" spans="2:19">
      <c r="B23" s="15"/>
      <c r="C23">
        <v>31</v>
      </c>
      <c r="D23" s="160"/>
      <c r="E23" s="161"/>
      <c r="F23" s="161"/>
      <c r="G23" s="161" t="s">
        <v>443</v>
      </c>
      <c r="H23" s="161"/>
      <c r="I23" s="161"/>
      <c r="J23" s="161"/>
      <c r="K23" s="160"/>
      <c r="L23" s="161"/>
      <c r="M23" s="160"/>
      <c r="N23" s="162"/>
      <c r="O23" s="169"/>
      <c r="P23" s="163"/>
      <c r="Q23" s="169"/>
      <c r="R23" s="163"/>
      <c r="S23" s="15"/>
    </row>
    <row r="24" spans="2:19">
      <c r="B24" s="15"/>
      <c r="C24">
        <v>32</v>
      </c>
      <c r="D24" s="160"/>
      <c r="E24" s="161"/>
      <c r="F24" s="161"/>
      <c r="G24" s="161" t="s">
        <v>444</v>
      </c>
      <c r="H24" s="161"/>
      <c r="I24" s="161"/>
      <c r="J24" s="161"/>
      <c r="K24" s="160"/>
      <c r="L24" s="161"/>
      <c r="M24" s="160"/>
      <c r="N24" s="162"/>
      <c r="O24" s="169"/>
      <c r="P24" s="163"/>
      <c r="Q24" s="169"/>
      <c r="R24" s="163"/>
      <c r="S24" s="15"/>
    </row>
    <row r="25" spans="2:19">
      <c r="B25" s="15"/>
      <c r="C25">
        <v>33</v>
      </c>
      <c r="D25" s="160"/>
      <c r="E25" s="161"/>
      <c r="F25" s="161"/>
      <c r="G25" s="161" t="s">
        <v>445</v>
      </c>
      <c r="H25" s="161"/>
      <c r="I25" s="161"/>
      <c r="J25" s="161"/>
      <c r="K25" s="160"/>
      <c r="L25" s="161"/>
      <c r="M25" s="160"/>
      <c r="N25" s="162"/>
      <c r="O25" s="169"/>
      <c r="P25" s="163"/>
      <c r="Q25" s="169"/>
      <c r="R25" s="163"/>
      <c r="S25" s="15"/>
    </row>
    <row r="26" spans="2:19">
      <c r="B26" s="15"/>
      <c r="C26">
        <v>34</v>
      </c>
      <c r="D26" s="160"/>
      <c r="E26" s="161"/>
      <c r="F26" s="161"/>
      <c r="G26" s="161" t="s">
        <v>446</v>
      </c>
      <c r="H26" s="161"/>
      <c r="I26" s="161"/>
      <c r="J26" s="161"/>
      <c r="K26" s="160"/>
      <c r="L26" s="161"/>
      <c r="M26" s="160"/>
      <c r="N26" s="162"/>
      <c r="O26" s="169"/>
      <c r="P26" s="163"/>
      <c r="Q26" s="169"/>
      <c r="R26" s="163"/>
      <c r="S26" s="15"/>
    </row>
    <row r="27" spans="2:19">
      <c r="B27" s="15"/>
      <c r="C27">
        <v>35</v>
      </c>
      <c r="D27" s="160"/>
      <c r="E27" s="161"/>
      <c r="F27" s="161" t="s">
        <v>447</v>
      </c>
      <c r="G27" s="161"/>
      <c r="H27" s="161"/>
      <c r="I27" s="161"/>
      <c r="J27" s="161"/>
      <c r="K27" s="160"/>
      <c r="L27" s="161"/>
      <c r="M27" s="160"/>
      <c r="N27" s="162"/>
      <c r="O27" s="169"/>
      <c r="P27" s="163"/>
      <c r="Q27" s="169"/>
      <c r="R27" s="163"/>
      <c r="S27" s="15"/>
    </row>
    <row r="28" spans="2:19">
      <c r="B28" s="15"/>
      <c r="C28">
        <v>36</v>
      </c>
      <c r="D28" s="160"/>
      <c r="E28" s="161"/>
      <c r="F28" s="161" t="s">
        <v>448</v>
      </c>
      <c r="G28" s="161"/>
      <c r="H28" s="161"/>
      <c r="I28" s="161"/>
      <c r="J28" s="161"/>
      <c r="K28" s="160"/>
      <c r="L28" s="161"/>
      <c r="M28" s="160"/>
      <c r="N28" s="162"/>
      <c r="O28" s="169"/>
      <c r="P28" s="163"/>
      <c r="Q28" s="169"/>
      <c r="R28" s="163"/>
      <c r="S28" s="15"/>
    </row>
    <row r="29" spans="2:19">
      <c r="B29" s="15"/>
      <c r="C29">
        <v>37</v>
      </c>
      <c r="D29" s="160"/>
      <c r="E29" s="161"/>
      <c r="F29" s="161" t="s">
        <v>449</v>
      </c>
      <c r="G29" s="161"/>
      <c r="H29" s="161"/>
      <c r="I29" s="161"/>
      <c r="J29" s="161"/>
      <c r="K29" s="160"/>
      <c r="L29" s="172"/>
      <c r="M29" s="160"/>
      <c r="N29" s="170"/>
      <c r="O29" s="169"/>
      <c r="P29" s="171"/>
      <c r="Q29" s="169"/>
      <c r="R29" s="171"/>
      <c r="S29" s="15"/>
    </row>
    <row r="30" spans="2:19">
      <c r="B30" s="15"/>
      <c r="C30">
        <v>38</v>
      </c>
      <c r="D30" s="160"/>
      <c r="E30" s="161"/>
      <c r="F30" s="161" t="s">
        <v>450</v>
      </c>
      <c r="G30" s="161"/>
      <c r="H30" s="161"/>
      <c r="I30" s="161"/>
      <c r="J30" s="161"/>
      <c r="K30" s="160"/>
      <c r="L30" s="161"/>
      <c r="M30" s="160"/>
      <c r="N30" s="173"/>
      <c r="O30" s="169"/>
      <c r="P30" s="174"/>
      <c r="Q30" s="169"/>
      <c r="R30" s="174"/>
      <c r="S30" s="15"/>
    </row>
    <row r="31" spans="2:19">
      <c r="B31" s="15"/>
      <c r="C31">
        <v>39</v>
      </c>
      <c r="D31" s="160"/>
      <c r="E31" s="161"/>
      <c r="F31" s="161"/>
      <c r="G31" s="161" t="s">
        <v>451</v>
      </c>
      <c r="H31" s="161"/>
      <c r="I31" s="161"/>
      <c r="J31" s="161"/>
      <c r="K31" s="160"/>
      <c r="L31" s="161"/>
      <c r="M31" s="160"/>
      <c r="N31" s="173">
        <f>SUM(N21:N30)</f>
        <v>0</v>
      </c>
      <c r="O31" s="169"/>
      <c r="P31" s="174">
        <f>SUM(P21:P30)</f>
        <v>0</v>
      </c>
      <c r="Q31" s="169"/>
      <c r="R31" s="174">
        <f>SUM(R21:R30)</f>
        <v>0</v>
      </c>
      <c r="S31" s="15"/>
    </row>
    <row r="32" spans="2:19">
      <c r="B32" s="15"/>
      <c r="C32">
        <v>40</v>
      </c>
      <c r="D32" s="160"/>
      <c r="E32" s="161" t="s">
        <v>452</v>
      </c>
      <c r="F32" s="161"/>
      <c r="G32" s="161"/>
      <c r="H32" s="161"/>
      <c r="I32" s="161"/>
      <c r="J32" s="161"/>
      <c r="K32" s="160"/>
      <c r="L32" s="161"/>
      <c r="M32" s="166"/>
      <c r="N32" s="167"/>
      <c r="O32" s="166"/>
      <c r="P32" s="168"/>
      <c r="Q32" s="166"/>
      <c r="R32" s="168"/>
      <c r="S32" s="15"/>
    </row>
    <row r="33" spans="2:19">
      <c r="B33" s="15"/>
      <c r="C33">
        <v>41</v>
      </c>
      <c r="D33" s="160"/>
      <c r="E33" s="161"/>
      <c r="F33" s="161" t="s">
        <v>453</v>
      </c>
      <c r="G33" s="161"/>
      <c r="H33" s="161"/>
      <c r="I33" s="161"/>
      <c r="J33" s="161"/>
      <c r="K33" s="160"/>
      <c r="L33" s="161"/>
      <c r="M33" s="160"/>
      <c r="N33" s="173"/>
      <c r="O33" s="169"/>
      <c r="P33" s="174"/>
      <c r="Q33" s="169"/>
      <c r="R33" s="174"/>
      <c r="S33" s="15"/>
    </row>
    <row r="34" spans="2:19">
      <c r="B34" s="15"/>
      <c r="C34">
        <v>42</v>
      </c>
      <c r="D34" s="160"/>
      <c r="E34" s="161"/>
      <c r="F34" s="161" t="s">
        <v>454</v>
      </c>
      <c r="G34" s="161"/>
      <c r="H34" s="161"/>
      <c r="I34" s="161"/>
      <c r="J34" s="161"/>
      <c r="K34" s="160"/>
      <c r="L34" s="161"/>
      <c r="M34" s="160"/>
      <c r="N34" s="173"/>
      <c r="O34" s="169"/>
      <c r="P34" s="174"/>
      <c r="Q34" s="169"/>
      <c r="R34" s="174"/>
      <c r="S34" s="15"/>
    </row>
    <row r="35" spans="2:19">
      <c r="B35" s="15"/>
      <c r="C35">
        <v>43</v>
      </c>
      <c r="D35" s="160"/>
      <c r="E35" s="161"/>
      <c r="F35" s="161" t="s">
        <v>2080</v>
      </c>
      <c r="G35" s="161"/>
      <c r="H35" s="161"/>
      <c r="I35" s="161"/>
      <c r="J35" s="161"/>
      <c r="K35" s="160"/>
      <c r="L35" s="161"/>
      <c r="M35" s="160"/>
      <c r="N35" s="173"/>
      <c r="O35" s="169"/>
      <c r="P35" s="174"/>
      <c r="Q35" s="169"/>
      <c r="R35" s="174"/>
      <c r="S35" s="15"/>
    </row>
    <row r="36" spans="2:19">
      <c r="B36" s="15"/>
      <c r="C36">
        <v>44</v>
      </c>
      <c r="D36" s="160"/>
      <c r="E36" s="161"/>
      <c r="F36" s="161" t="s">
        <v>2081</v>
      </c>
      <c r="G36" s="161"/>
      <c r="H36" s="161"/>
      <c r="I36" s="161"/>
      <c r="J36" s="161"/>
      <c r="K36" s="160"/>
      <c r="L36" s="161"/>
      <c r="M36" s="160"/>
      <c r="N36" s="173"/>
      <c r="O36" s="169"/>
      <c r="P36" s="174"/>
      <c r="Q36" s="169"/>
      <c r="R36" s="174"/>
      <c r="S36" s="15"/>
    </row>
    <row r="37" spans="2:19">
      <c r="B37" s="15"/>
      <c r="C37">
        <v>45</v>
      </c>
      <c r="D37" s="160"/>
      <c r="E37" s="161"/>
      <c r="F37" s="161" t="s">
        <v>2082</v>
      </c>
      <c r="G37" s="161"/>
      <c r="H37" s="161"/>
      <c r="I37" s="161"/>
      <c r="J37" s="161"/>
      <c r="K37" s="160"/>
      <c r="L37" s="161"/>
      <c r="M37" s="160"/>
      <c r="N37" s="173"/>
      <c r="O37" s="169"/>
      <c r="P37" s="174"/>
      <c r="Q37" s="169"/>
      <c r="R37" s="174"/>
      <c r="S37" s="15"/>
    </row>
    <row r="38" spans="2:19">
      <c r="B38" s="15"/>
      <c r="C38">
        <v>46</v>
      </c>
      <c r="D38" s="160"/>
      <c r="E38" s="161"/>
      <c r="F38" s="161" t="s">
        <v>2083</v>
      </c>
      <c r="G38" s="161"/>
      <c r="H38" s="161"/>
      <c r="I38" s="161"/>
      <c r="J38" s="161"/>
      <c r="K38" s="160"/>
      <c r="L38" s="161"/>
      <c r="M38" s="160"/>
      <c r="N38" s="173"/>
      <c r="O38" s="169"/>
      <c r="P38" s="174"/>
      <c r="Q38" s="169"/>
      <c r="R38" s="174"/>
      <c r="S38" s="15"/>
    </row>
    <row r="39" spans="2:19">
      <c r="B39" s="15"/>
      <c r="C39">
        <v>47</v>
      </c>
      <c r="D39" s="160"/>
      <c r="E39" s="161"/>
      <c r="F39" s="161" t="s">
        <v>2084</v>
      </c>
      <c r="G39" s="161"/>
      <c r="H39" s="161"/>
      <c r="I39" s="161"/>
      <c r="J39" s="161"/>
      <c r="K39" s="160"/>
      <c r="L39" s="161"/>
      <c r="M39" s="160"/>
      <c r="N39" s="170"/>
      <c r="O39" s="169"/>
      <c r="P39" s="171"/>
      <c r="Q39" s="169"/>
      <c r="R39" s="171"/>
      <c r="S39" s="15"/>
    </row>
    <row r="40" spans="2:19">
      <c r="B40" s="15"/>
      <c r="C40">
        <v>48</v>
      </c>
      <c r="D40" s="160"/>
      <c r="E40" s="161"/>
      <c r="F40" s="161"/>
      <c r="G40" s="161" t="s">
        <v>2085</v>
      </c>
      <c r="H40" s="161"/>
      <c r="I40" s="161"/>
      <c r="J40" s="161"/>
      <c r="K40" s="160"/>
      <c r="L40" s="161"/>
      <c r="M40" s="160"/>
      <c r="N40" s="173">
        <f>SUM(N33:N39)</f>
        <v>0</v>
      </c>
      <c r="O40" s="169"/>
      <c r="P40" s="174">
        <f>SUM(P33:P39)</f>
        <v>0</v>
      </c>
      <c r="Q40" s="169"/>
      <c r="R40" s="174">
        <f>SUM(R33:R39)</f>
        <v>0</v>
      </c>
      <c r="S40" s="15"/>
    </row>
    <row r="41" spans="2:19">
      <c r="B41" s="15"/>
      <c r="C41">
        <v>49</v>
      </c>
      <c r="D41" s="160"/>
      <c r="E41" s="161" t="s">
        <v>455</v>
      </c>
      <c r="F41" s="161"/>
      <c r="G41" s="161"/>
      <c r="H41" s="161"/>
      <c r="I41" s="161"/>
      <c r="J41" s="161"/>
      <c r="K41" s="160"/>
      <c r="L41" s="161"/>
      <c r="M41" s="166"/>
      <c r="N41" s="167"/>
      <c r="O41" s="166"/>
      <c r="P41" s="168"/>
      <c r="Q41" s="166"/>
      <c r="R41" s="168"/>
      <c r="S41" s="15"/>
    </row>
    <row r="42" spans="2:19">
      <c r="B42" s="15"/>
      <c r="C42">
        <v>50</v>
      </c>
      <c r="D42" s="160"/>
      <c r="E42" s="161"/>
      <c r="F42" s="161" t="s">
        <v>456</v>
      </c>
      <c r="G42" s="161"/>
      <c r="H42" s="161"/>
      <c r="I42" s="161"/>
      <c r="J42" s="161"/>
      <c r="K42" s="160"/>
      <c r="L42" s="172"/>
      <c r="M42" s="160"/>
      <c r="N42" s="170"/>
      <c r="O42" s="169"/>
      <c r="P42" s="171"/>
      <c r="Q42" s="169"/>
      <c r="R42" s="171"/>
      <c r="S42" s="15"/>
    </row>
    <row r="43" spans="2:19">
      <c r="B43" s="15"/>
      <c r="C43">
        <v>51</v>
      </c>
      <c r="D43" s="160"/>
      <c r="E43" s="161"/>
      <c r="F43" s="161" t="s">
        <v>457</v>
      </c>
      <c r="G43" s="161"/>
      <c r="H43" s="161"/>
      <c r="I43" s="161"/>
      <c r="J43" s="161"/>
      <c r="K43" s="160"/>
      <c r="L43" s="172"/>
      <c r="M43" s="160"/>
      <c r="N43" s="170"/>
      <c r="O43" s="169"/>
      <c r="P43" s="171"/>
      <c r="Q43" s="169"/>
      <c r="R43" s="171"/>
      <c r="S43" s="15"/>
    </row>
    <row r="44" spans="2:19">
      <c r="B44" s="15"/>
      <c r="C44">
        <v>52</v>
      </c>
      <c r="D44" s="160"/>
      <c r="E44" s="161"/>
      <c r="F44" s="161" t="s">
        <v>458</v>
      </c>
      <c r="G44" s="161"/>
      <c r="H44" s="161"/>
      <c r="I44" s="161"/>
      <c r="J44" s="161"/>
      <c r="K44" s="160"/>
      <c r="L44" s="172"/>
      <c r="M44" s="160"/>
      <c r="N44" s="170"/>
      <c r="O44" s="169"/>
      <c r="P44" s="171"/>
      <c r="Q44" s="169"/>
      <c r="R44" s="171"/>
      <c r="S44" s="15"/>
    </row>
    <row r="45" spans="2:19">
      <c r="B45" s="15"/>
      <c r="C45">
        <v>53</v>
      </c>
      <c r="D45" s="160"/>
      <c r="E45" s="161"/>
      <c r="F45" s="161" t="s">
        <v>459</v>
      </c>
      <c r="G45" s="161"/>
      <c r="H45" s="161"/>
      <c r="I45" s="161"/>
      <c r="J45" s="161"/>
      <c r="K45" s="160"/>
      <c r="L45" s="161"/>
      <c r="M45" s="160"/>
      <c r="N45" s="173"/>
      <c r="O45" s="169"/>
      <c r="P45" s="174"/>
      <c r="Q45" s="169"/>
      <c r="R45" s="174"/>
      <c r="S45" s="15"/>
    </row>
    <row r="46" spans="2:19">
      <c r="B46" s="15"/>
      <c r="C46">
        <v>54</v>
      </c>
      <c r="D46" s="160"/>
      <c r="E46" s="161"/>
      <c r="F46" s="161" t="s">
        <v>460</v>
      </c>
      <c r="G46" s="161"/>
      <c r="H46" s="161"/>
      <c r="I46" s="161"/>
      <c r="J46" s="161"/>
      <c r="K46" s="160"/>
      <c r="L46" s="161"/>
      <c r="M46" s="160"/>
      <c r="N46" s="173"/>
      <c r="O46" s="169"/>
      <c r="P46" s="174"/>
      <c r="Q46" s="169"/>
      <c r="R46" s="174"/>
      <c r="S46" s="15"/>
    </row>
    <row r="47" spans="2:19">
      <c r="B47" s="15"/>
      <c r="C47">
        <v>55</v>
      </c>
      <c r="D47" s="160"/>
      <c r="E47" s="161"/>
      <c r="F47" s="161" t="s">
        <v>461</v>
      </c>
      <c r="G47" s="161"/>
      <c r="H47" s="161"/>
      <c r="I47" s="161"/>
      <c r="J47" s="161"/>
      <c r="K47" s="160"/>
      <c r="L47" s="161"/>
      <c r="M47" s="160"/>
      <c r="N47" s="173"/>
      <c r="O47" s="169"/>
      <c r="P47" s="174"/>
      <c r="Q47" s="169"/>
      <c r="R47" s="174"/>
      <c r="S47" s="15"/>
    </row>
    <row r="48" spans="2:19">
      <c r="B48" s="15"/>
      <c r="C48">
        <v>56</v>
      </c>
      <c r="D48" s="160"/>
      <c r="E48" s="161"/>
      <c r="F48" s="161" t="s">
        <v>462</v>
      </c>
      <c r="G48" s="161"/>
      <c r="H48" s="161"/>
      <c r="I48" s="161"/>
      <c r="J48" s="161"/>
      <c r="K48" s="160"/>
      <c r="L48" s="161"/>
      <c r="M48" s="160"/>
      <c r="N48" s="173"/>
      <c r="O48" s="169"/>
      <c r="P48" s="174"/>
      <c r="Q48" s="169"/>
      <c r="R48" s="174"/>
      <c r="S48" s="15"/>
    </row>
    <row r="49" spans="2:19">
      <c r="B49" s="15"/>
      <c r="C49">
        <v>57</v>
      </c>
      <c r="D49" s="160"/>
      <c r="E49" s="161"/>
      <c r="F49" s="161"/>
      <c r="G49" s="161" t="s">
        <v>2086</v>
      </c>
      <c r="H49" s="161"/>
      <c r="I49" s="161"/>
      <c r="J49" s="161"/>
      <c r="K49" s="160"/>
      <c r="L49" s="161"/>
      <c r="M49" s="160"/>
      <c r="N49" s="173">
        <f>SUM(N42:N48)</f>
        <v>0</v>
      </c>
      <c r="O49" s="169"/>
      <c r="P49" s="174">
        <f>SUM(P42:P48)</f>
        <v>0</v>
      </c>
      <c r="Q49" s="169"/>
      <c r="R49" s="174">
        <f>SUM(R42:R48)</f>
        <v>0</v>
      </c>
      <c r="S49" s="15"/>
    </row>
    <row r="50" spans="2:19">
      <c r="B50" s="15"/>
      <c r="C50">
        <v>58</v>
      </c>
      <c r="D50" s="160"/>
      <c r="E50" s="161"/>
      <c r="F50" s="161" t="s">
        <v>2087</v>
      </c>
      <c r="G50" s="161"/>
      <c r="H50" s="161"/>
      <c r="I50" s="161"/>
      <c r="J50" s="161"/>
      <c r="K50" s="160"/>
      <c r="L50" s="161"/>
      <c r="M50" s="160"/>
      <c r="N50" s="173">
        <f>SUM(N31,-N40,-N49)</f>
        <v>0</v>
      </c>
      <c r="O50" s="169"/>
      <c r="P50" s="174">
        <f>SUM(P31,-P40,-P49)</f>
        <v>0</v>
      </c>
      <c r="Q50" s="169"/>
      <c r="R50" s="174">
        <f>SUM(R31,-R40,-R49)</f>
        <v>0</v>
      </c>
      <c r="S50" s="15"/>
    </row>
    <row r="51" spans="2:19">
      <c r="B51" s="15"/>
      <c r="C51">
        <v>59</v>
      </c>
      <c r="D51" s="160"/>
      <c r="E51" s="164" t="s">
        <v>463</v>
      </c>
      <c r="F51" s="165"/>
      <c r="G51" s="165"/>
      <c r="H51" s="165"/>
      <c r="I51" s="165"/>
      <c r="J51" s="165"/>
      <c r="K51" s="160"/>
      <c r="L51" s="161"/>
      <c r="M51" s="166"/>
      <c r="N51" s="167"/>
      <c r="O51" s="166"/>
      <c r="P51" s="168"/>
      <c r="Q51" s="166"/>
      <c r="R51" s="168"/>
      <c r="S51" s="15"/>
    </row>
    <row r="52" spans="2:19">
      <c r="B52" s="15"/>
      <c r="C52">
        <v>60</v>
      </c>
      <c r="D52" s="160"/>
      <c r="E52" s="161" t="s">
        <v>464</v>
      </c>
      <c r="F52" s="161"/>
      <c r="G52" s="161"/>
      <c r="H52" s="161"/>
      <c r="I52" s="161"/>
      <c r="J52" s="161"/>
      <c r="K52" s="160"/>
      <c r="L52" s="161"/>
      <c r="M52" s="160"/>
      <c r="N52" s="170"/>
      <c r="O52" s="169"/>
      <c r="P52" s="171"/>
      <c r="Q52" s="169"/>
      <c r="R52" s="171"/>
      <c r="S52" s="15"/>
    </row>
    <row r="53" spans="2:19">
      <c r="B53" s="15"/>
      <c r="C53">
        <v>61</v>
      </c>
      <c r="D53" s="160"/>
      <c r="E53" s="161" t="s">
        <v>465</v>
      </c>
      <c r="F53" s="161"/>
      <c r="G53" s="161"/>
      <c r="H53" s="161"/>
      <c r="I53" s="161"/>
      <c r="J53" s="161"/>
      <c r="K53" s="160"/>
      <c r="L53" s="161"/>
      <c r="M53" s="160"/>
      <c r="N53" s="170"/>
      <c r="O53" s="169"/>
      <c r="P53" s="171"/>
      <c r="Q53" s="169"/>
      <c r="R53" s="171"/>
      <c r="S53" s="15"/>
    </row>
    <row r="54" spans="2:19">
      <c r="B54" s="15"/>
      <c r="C54">
        <v>62</v>
      </c>
      <c r="D54" s="160"/>
      <c r="E54" s="161" t="s">
        <v>466</v>
      </c>
      <c r="F54" s="161"/>
      <c r="G54" s="161"/>
      <c r="H54" s="161"/>
      <c r="I54" s="161"/>
      <c r="J54" s="161"/>
      <c r="K54" s="160"/>
      <c r="L54" s="161"/>
      <c r="M54" s="160"/>
      <c r="N54" s="173"/>
      <c r="O54" s="169"/>
      <c r="P54" s="174"/>
      <c r="Q54" s="169"/>
      <c r="R54" s="174"/>
      <c r="S54" s="15"/>
    </row>
    <row r="55" spans="2:19">
      <c r="B55" s="15"/>
      <c r="C55">
        <v>63</v>
      </c>
      <c r="D55" s="160"/>
      <c r="E55" s="161" t="s">
        <v>467</v>
      </c>
      <c r="F55" s="161"/>
      <c r="G55" s="161"/>
      <c r="H55" s="161"/>
      <c r="I55" s="161"/>
      <c r="J55" s="161"/>
      <c r="K55" s="160"/>
      <c r="L55" s="161"/>
      <c r="M55" s="160"/>
      <c r="N55" s="173"/>
      <c r="O55" s="169"/>
      <c r="P55" s="174"/>
      <c r="Q55" s="169"/>
      <c r="R55" s="174"/>
      <c r="S55" s="15"/>
    </row>
    <row r="56" spans="2:19">
      <c r="B56" s="15"/>
      <c r="C56">
        <v>64</v>
      </c>
      <c r="D56" s="160"/>
      <c r="E56" s="161" t="s">
        <v>468</v>
      </c>
      <c r="F56" s="161"/>
      <c r="G56" s="161"/>
      <c r="H56" s="161"/>
      <c r="I56" s="161"/>
      <c r="J56" s="161"/>
      <c r="K56" s="160"/>
      <c r="L56" s="161"/>
      <c r="M56" s="160"/>
      <c r="N56" s="173"/>
      <c r="O56" s="169"/>
      <c r="P56" s="174"/>
      <c r="Q56" s="169"/>
      <c r="R56" s="174"/>
      <c r="S56" s="15"/>
    </row>
    <row r="57" spans="2:19">
      <c r="B57" s="15"/>
      <c r="C57">
        <v>65</v>
      </c>
      <c r="D57" s="160"/>
      <c r="E57" s="161" t="s">
        <v>469</v>
      </c>
      <c r="F57" s="161"/>
      <c r="G57" s="161"/>
      <c r="H57" s="161"/>
      <c r="I57" s="161"/>
      <c r="J57" s="161"/>
      <c r="K57" s="160"/>
      <c r="L57" s="161"/>
      <c r="M57" s="160"/>
      <c r="N57" s="173"/>
      <c r="O57" s="169"/>
      <c r="P57" s="174"/>
      <c r="Q57" s="169"/>
      <c r="R57" s="174"/>
      <c r="S57" s="15"/>
    </row>
    <row r="58" spans="2:19">
      <c r="B58" s="15"/>
      <c r="C58">
        <v>66</v>
      </c>
      <c r="D58" s="160"/>
      <c r="E58" s="161" t="s">
        <v>470</v>
      </c>
      <c r="F58" s="161"/>
      <c r="G58" s="161"/>
      <c r="H58" s="161"/>
      <c r="I58" s="161"/>
      <c r="J58" s="161"/>
      <c r="K58" s="160"/>
      <c r="L58" s="161"/>
      <c r="M58" s="160"/>
      <c r="N58" s="170"/>
      <c r="O58" s="169"/>
      <c r="P58" s="171"/>
      <c r="Q58" s="169"/>
      <c r="R58" s="171"/>
      <c r="S58" s="15"/>
    </row>
    <row r="59" spans="2:19">
      <c r="B59" s="15"/>
      <c r="C59">
        <v>67</v>
      </c>
      <c r="D59" s="160"/>
      <c r="E59" s="161" t="s">
        <v>471</v>
      </c>
      <c r="F59" s="161"/>
      <c r="G59" s="161"/>
      <c r="H59" s="161"/>
      <c r="I59" s="161"/>
      <c r="J59" s="161"/>
      <c r="K59" s="160"/>
      <c r="L59" s="161"/>
      <c r="M59" s="160"/>
      <c r="N59" s="170"/>
      <c r="O59" s="169"/>
      <c r="P59" s="171"/>
      <c r="Q59" s="169"/>
      <c r="R59" s="171"/>
      <c r="S59" s="15"/>
    </row>
    <row r="60" spans="2:19">
      <c r="B60" s="15"/>
      <c r="C60">
        <v>68</v>
      </c>
      <c r="D60" s="160"/>
      <c r="E60" s="161"/>
      <c r="F60" s="161" t="s">
        <v>2226</v>
      </c>
      <c r="G60" s="161"/>
      <c r="H60" s="161"/>
      <c r="I60" s="161"/>
      <c r="J60" s="161"/>
      <c r="K60" s="160"/>
      <c r="L60" s="161"/>
      <c r="M60" s="160"/>
      <c r="N60" s="173">
        <f>SUM(N52:N59)</f>
        <v>0</v>
      </c>
      <c r="O60" s="169"/>
      <c r="P60" s="174">
        <f>SUM(P52:P59)</f>
        <v>0</v>
      </c>
      <c r="Q60" s="169"/>
      <c r="R60" s="174">
        <f>SUM(R52:R59)</f>
        <v>0</v>
      </c>
      <c r="S60" s="15"/>
    </row>
    <row r="61" spans="2:19">
      <c r="B61" s="15"/>
      <c r="C61">
        <v>69</v>
      </c>
      <c r="D61" s="160"/>
      <c r="E61" s="161" t="s">
        <v>2088</v>
      </c>
      <c r="F61" s="161"/>
      <c r="G61" s="161"/>
      <c r="H61" s="161"/>
      <c r="I61" s="161"/>
      <c r="J61" s="161"/>
      <c r="K61" s="160"/>
      <c r="L61" s="161"/>
      <c r="M61" s="160"/>
      <c r="N61" s="173">
        <f>SUM(N17,N50,-N60)</f>
        <v>0</v>
      </c>
      <c r="O61" s="169"/>
      <c r="P61" s="174">
        <f>SUM(P17,P50,-P60)</f>
        <v>0</v>
      </c>
      <c r="Q61" s="169"/>
      <c r="R61" s="174">
        <f>SUM(R17,R50,-R60)</f>
        <v>0</v>
      </c>
      <c r="S61" s="15"/>
    </row>
    <row r="62" spans="2:19">
      <c r="B62" s="15"/>
      <c r="C62">
        <v>70</v>
      </c>
      <c r="D62" s="160"/>
      <c r="E62" s="164" t="s">
        <v>472</v>
      </c>
      <c r="F62" s="165"/>
      <c r="G62" s="165"/>
      <c r="H62" s="165"/>
      <c r="I62" s="165"/>
      <c r="J62" s="165"/>
      <c r="K62" s="160"/>
      <c r="L62" s="161"/>
      <c r="M62" s="166"/>
      <c r="N62" s="167"/>
      <c r="O62" s="166"/>
      <c r="P62" s="168"/>
      <c r="Q62" s="166"/>
      <c r="R62" s="168"/>
      <c r="S62" s="15"/>
    </row>
    <row r="63" spans="2:19">
      <c r="B63" s="15"/>
      <c r="C63">
        <v>71</v>
      </c>
      <c r="D63" s="160"/>
      <c r="E63" s="161" t="s">
        <v>473</v>
      </c>
      <c r="F63" s="161"/>
      <c r="G63" s="161"/>
      <c r="H63" s="161"/>
      <c r="I63" s="161"/>
      <c r="J63" s="161"/>
      <c r="K63" s="160"/>
      <c r="L63" s="161"/>
      <c r="M63" s="160"/>
      <c r="N63" s="173"/>
      <c r="O63" s="169"/>
      <c r="P63" s="174"/>
      <c r="Q63" s="169"/>
      <c r="R63" s="174"/>
      <c r="S63" s="15"/>
    </row>
    <row r="64" spans="2:19">
      <c r="B64" s="15"/>
      <c r="C64">
        <v>72</v>
      </c>
      <c r="D64" s="160"/>
      <c r="E64" s="161" t="s">
        <v>474</v>
      </c>
      <c r="F64" s="161"/>
      <c r="G64" s="161"/>
      <c r="H64" s="161"/>
      <c r="I64" s="161"/>
      <c r="J64" s="161"/>
      <c r="K64" s="160"/>
      <c r="L64" s="161"/>
      <c r="M64" s="160"/>
      <c r="N64" s="173"/>
      <c r="O64" s="169"/>
      <c r="P64" s="174"/>
      <c r="Q64" s="169"/>
      <c r="R64" s="174"/>
      <c r="S64" s="15"/>
    </row>
    <row r="65" spans="2:19">
      <c r="B65" s="15"/>
      <c r="C65">
        <v>73</v>
      </c>
      <c r="D65" s="160"/>
      <c r="E65" s="161"/>
      <c r="F65" s="161" t="s">
        <v>2090</v>
      </c>
      <c r="G65" s="161"/>
      <c r="H65" s="161"/>
      <c r="I65" s="161"/>
      <c r="J65" s="161"/>
      <c r="K65" s="160"/>
      <c r="L65" s="161"/>
      <c r="M65" s="160"/>
      <c r="N65" s="173">
        <f>N63-N64</f>
        <v>0</v>
      </c>
      <c r="O65" s="169"/>
      <c r="P65" s="173">
        <f>P63-P64</f>
        <v>0</v>
      </c>
      <c r="Q65" s="169"/>
      <c r="R65" s="173">
        <f>R63-R64</f>
        <v>0</v>
      </c>
      <c r="S65" s="15"/>
    </row>
    <row r="66" spans="2:19">
      <c r="B66" s="15"/>
      <c r="C66">
        <v>74</v>
      </c>
      <c r="D66" s="160"/>
      <c r="E66" s="161" t="s">
        <v>475</v>
      </c>
      <c r="F66" s="161"/>
      <c r="G66" s="161"/>
      <c r="H66" s="161"/>
      <c r="I66" s="161"/>
      <c r="J66" s="161"/>
      <c r="K66" s="160"/>
      <c r="L66" s="161"/>
      <c r="M66" s="160"/>
      <c r="N66" s="173"/>
      <c r="O66" s="169"/>
      <c r="P66" s="174"/>
      <c r="Q66" s="169"/>
      <c r="R66" s="174"/>
      <c r="S66" s="15"/>
    </row>
    <row r="67" spans="2:19">
      <c r="B67" s="15"/>
      <c r="C67">
        <v>75</v>
      </c>
      <c r="D67" s="160"/>
      <c r="E67" s="161" t="s">
        <v>2091</v>
      </c>
      <c r="F67" s="161"/>
      <c r="G67" s="161"/>
      <c r="H67" s="161"/>
      <c r="I67" s="161"/>
      <c r="J67" s="161"/>
      <c r="K67" s="160"/>
      <c r="L67" s="161"/>
      <c r="M67" s="160"/>
      <c r="N67" s="173">
        <f>N65-N66</f>
        <v>0</v>
      </c>
      <c r="O67" s="169"/>
      <c r="P67" s="173">
        <f>P65-P66</f>
        <v>0</v>
      </c>
      <c r="Q67" s="169"/>
      <c r="R67" s="173">
        <f>R65-R66</f>
        <v>0</v>
      </c>
      <c r="S67" s="15"/>
    </row>
    <row r="68" spans="2:19">
      <c r="B68" s="15"/>
      <c r="C68">
        <v>76</v>
      </c>
      <c r="D68" s="160"/>
      <c r="E68" s="161" t="s">
        <v>2089</v>
      </c>
      <c r="F68" s="161"/>
      <c r="G68" s="161"/>
      <c r="H68" s="161"/>
      <c r="I68" s="161"/>
      <c r="J68" s="161"/>
      <c r="K68" s="160"/>
      <c r="L68" s="161"/>
      <c r="M68" s="160"/>
      <c r="N68" s="173">
        <f>SUM(N61,N67)</f>
        <v>0</v>
      </c>
      <c r="O68" s="169"/>
      <c r="P68" s="174">
        <f>SUM(P61,P67)</f>
        <v>0</v>
      </c>
      <c r="Q68" s="169"/>
      <c r="R68" s="174">
        <f>SUM(R61,R67)</f>
        <v>0</v>
      </c>
      <c r="S68" s="15"/>
    </row>
    <row r="69" spans="2:19" ht="15" customHeight="1">
      <c r="B69" s="18"/>
      <c r="C69" s="19"/>
      <c r="D69" s="160"/>
      <c r="E69" s="161"/>
      <c r="F69" s="161"/>
      <c r="G69" s="161"/>
      <c r="H69" s="161"/>
      <c r="I69" s="161"/>
      <c r="J69" s="161"/>
      <c r="K69" s="160"/>
      <c r="L69" s="161"/>
      <c r="M69" s="160"/>
      <c r="N69" s="173"/>
      <c r="O69" s="169"/>
      <c r="P69" s="174"/>
      <c r="Q69" s="169"/>
      <c r="R69" s="174"/>
      <c r="S69" s="15"/>
    </row>
    <row r="70" spans="2:19" ht="15" customHeight="1">
      <c r="N70" s="175"/>
      <c r="O70" s="152"/>
      <c r="P70" s="175"/>
      <c r="Q70" s="152"/>
      <c r="R70" s="175"/>
    </row>
    <row r="71" spans="2:19">
      <c r="N71" s="152"/>
      <c r="O71" s="152"/>
      <c r="P71" s="152"/>
      <c r="Q71" s="152"/>
      <c r="R71" s="27" t="s">
        <v>2491</v>
      </c>
    </row>
    <row r="72" spans="2:19">
      <c r="N72" s="152"/>
      <c r="O72" s="152"/>
      <c r="P72" s="152"/>
      <c r="Q72" s="152"/>
      <c r="R72" s="152"/>
    </row>
    <row r="73" spans="2:19">
      <c r="J73" s="3"/>
      <c r="P73" s="27"/>
    </row>
    <row r="74" spans="2:19">
      <c r="P74" s="30"/>
      <c r="R74" s="30"/>
    </row>
    <row r="75" spans="2:19">
      <c r="N75" s="177"/>
    </row>
    <row r="76" spans="2:19">
      <c r="N76" s="177"/>
    </row>
    <row r="77" spans="2:19">
      <c r="N77" s="177"/>
    </row>
    <row r="78" spans="2:19">
      <c r="N78" s="178"/>
    </row>
  </sheetData>
  <printOptions verticalCentered="1"/>
  <pageMargins left="0" right="0" top="0.5" bottom="0.55000000000000004" header="0.5" footer="0.5"/>
  <pageSetup scale="5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transitionEntry="1">
    <pageSetUpPr fitToPage="1"/>
  </sheetPr>
  <dimension ref="B1:Q96"/>
  <sheetViews>
    <sheetView defaultGridColor="0" colorId="22" zoomScale="87" zoomScaleNormal="87" workbookViewId="0">
      <selection activeCell="Q94" sqref="Q94"/>
    </sheetView>
  </sheetViews>
  <sheetFormatPr defaultColWidth="9.77734375" defaultRowHeight="15"/>
  <cols>
    <col min="1" max="1" width="2.77734375" customWidth="1"/>
    <col min="2" max="2" width="1.77734375" customWidth="1"/>
    <col min="3" max="3" width="4.77734375" customWidth="1"/>
    <col min="4" max="4" width="1.77734375" customWidth="1"/>
    <col min="5" max="5" width="15.77734375" customWidth="1"/>
    <col min="8" max="8" width="1.77734375" customWidth="1"/>
    <col min="9" max="9" width="13.77734375" customWidth="1"/>
    <col min="10" max="10" width="11.77734375" customWidth="1"/>
    <col min="11" max="11" width="15.77734375" customWidth="1"/>
    <col min="12" max="12" width="1.77734375" customWidth="1"/>
    <col min="13" max="13" width="13.77734375" customWidth="1"/>
    <col min="14" max="14" width="1.77734375" customWidth="1"/>
    <col min="15" max="15" width="11.77734375" customWidth="1"/>
    <col min="16" max="16" width="1.77734375" customWidth="1"/>
    <col min="17" max="17" width="17.77734375" customWidth="1"/>
    <col min="18" max="18" width="1.77734375" customWidth="1"/>
  </cols>
  <sheetData>
    <row r="1" spans="2:17">
      <c r="B1" s="1155"/>
      <c r="C1" s="1156" t="s">
        <v>42</v>
      </c>
      <c r="D1" s="1156"/>
      <c r="E1" s="1156"/>
      <c r="F1" s="1156"/>
      <c r="G1" s="1156"/>
      <c r="H1" s="1284"/>
      <c r="I1" s="1156" t="s">
        <v>43</v>
      </c>
      <c r="J1" s="1156"/>
      <c r="K1" s="1156"/>
      <c r="L1" s="1284"/>
      <c r="M1" s="1156" t="s">
        <v>44</v>
      </c>
      <c r="N1" s="1156"/>
      <c r="O1" s="1156"/>
      <c r="P1" s="1284"/>
      <c r="Q1" s="1148" t="s">
        <v>45</v>
      </c>
    </row>
    <row r="2" spans="2:17">
      <c r="B2" s="1146"/>
      <c r="H2" s="15"/>
      <c r="I2" s="30" t="s">
        <v>2106</v>
      </c>
      <c r="L2" s="15"/>
      <c r="M2" t="s">
        <v>46</v>
      </c>
      <c r="P2" s="15"/>
      <c r="Q2" s="1136"/>
    </row>
    <row r="3" spans="2:17">
      <c r="B3" s="1153"/>
      <c r="C3" s="1157"/>
      <c r="D3" s="1157"/>
      <c r="E3" s="1157"/>
      <c r="F3" s="1157"/>
      <c r="G3" s="1157"/>
      <c r="H3" s="1291"/>
      <c r="I3" s="1300" t="s">
        <v>2107</v>
      </c>
      <c r="J3" s="1157"/>
      <c r="K3" s="1157"/>
      <c r="L3" s="1291"/>
      <c r="M3" s="1301"/>
      <c r="N3" s="1301"/>
      <c r="O3" s="1301"/>
      <c r="P3" s="1302"/>
      <c r="Q3" s="1303" t="s">
        <v>2068</v>
      </c>
    </row>
    <row r="4" spans="2:17">
      <c r="B4" s="1146"/>
      <c r="Q4" s="1136"/>
    </row>
    <row r="5" spans="2:17">
      <c r="B5" s="1146"/>
      <c r="G5" t="s">
        <v>476</v>
      </c>
      <c r="Q5" s="1136"/>
    </row>
    <row r="6" spans="2:17">
      <c r="B6" s="1146"/>
      <c r="Q6" s="1136"/>
    </row>
    <row r="7" spans="2:17">
      <c r="B7" s="1155"/>
      <c r="C7" s="1156" t="s">
        <v>2437</v>
      </c>
      <c r="D7" s="1156"/>
      <c r="E7" s="1156"/>
      <c r="F7" s="1156"/>
      <c r="G7" s="1156"/>
      <c r="H7" s="1156"/>
      <c r="I7" s="1156"/>
      <c r="J7" s="1156"/>
      <c r="K7" s="1156" t="s">
        <v>2445</v>
      </c>
      <c r="L7" s="1156"/>
      <c r="M7" s="1156"/>
      <c r="N7" s="1156"/>
      <c r="O7" s="1156"/>
      <c r="P7" s="1156"/>
      <c r="Q7" s="1148"/>
    </row>
    <row r="8" spans="2:17">
      <c r="B8" s="1146"/>
      <c r="C8" t="s">
        <v>2436</v>
      </c>
      <c r="J8" s="27"/>
      <c r="K8" t="s">
        <v>2446</v>
      </c>
      <c r="Q8" s="1136"/>
    </row>
    <row r="9" spans="2:17">
      <c r="B9" s="1146"/>
      <c r="C9" s="30" t="s">
        <v>2438</v>
      </c>
      <c r="K9" t="s">
        <v>2432</v>
      </c>
      <c r="Q9" s="1136"/>
    </row>
    <row r="10" spans="2:17">
      <c r="B10" s="1146"/>
      <c r="C10" t="s">
        <v>2439</v>
      </c>
      <c r="J10" s="27"/>
      <c r="K10" t="s">
        <v>2447</v>
      </c>
      <c r="Q10" s="1136"/>
    </row>
    <row r="11" spans="2:17">
      <c r="B11" s="1146"/>
      <c r="C11" t="s">
        <v>2440</v>
      </c>
      <c r="K11" t="s">
        <v>2433</v>
      </c>
      <c r="Q11" s="1136"/>
    </row>
    <row r="12" spans="2:17">
      <c r="B12" s="1146"/>
      <c r="C12" t="s">
        <v>2441</v>
      </c>
      <c r="K12" t="s">
        <v>2434</v>
      </c>
      <c r="Q12" s="1136"/>
    </row>
    <row r="13" spans="2:17">
      <c r="B13" s="1146"/>
      <c r="C13" t="s">
        <v>2442</v>
      </c>
      <c r="J13" s="27"/>
      <c r="K13" t="s">
        <v>2435</v>
      </c>
      <c r="Q13" s="1136"/>
    </row>
    <row r="14" spans="2:17">
      <c r="B14" s="1146"/>
      <c r="C14" s="30" t="s">
        <v>2443</v>
      </c>
      <c r="K14" t="s">
        <v>2448</v>
      </c>
      <c r="Q14" s="1136"/>
    </row>
    <row r="15" spans="2:17">
      <c r="B15" s="1146"/>
      <c r="C15" t="s">
        <v>2444</v>
      </c>
      <c r="K15" t="s">
        <v>2473</v>
      </c>
      <c r="Q15" s="1136"/>
    </row>
    <row r="16" spans="2:17">
      <c r="B16" s="1153"/>
      <c r="C16" s="1157" t="s">
        <v>2449</v>
      </c>
      <c r="D16" s="1157"/>
      <c r="E16" s="1157"/>
      <c r="F16" s="1157"/>
      <c r="G16" s="1157"/>
      <c r="H16" s="1157"/>
      <c r="I16" s="1157"/>
      <c r="J16" s="1157"/>
      <c r="K16" s="1157"/>
      <c r="L16" s="1157"/>
      <c r="M16" s="1157"/>
      <c r="N16" s="1157"/>
      <c r="O16" s="1157"/>
      <c r="P16" s="1157"/>
      <c r="Q16" s="1154"/>
    </row>
    <row r="17" spans="2:17">
      <c r="B17" s="1146"/>
      <c r="N17" s="1384" t="s">
        <v>2455</v>
      </c>
      <c r="O17" s="1385"/>
      <c r="Q17" s="1136"/>
    </row>
    <row r="18" spans="2:17">
      <c r="B18" s="1146"/>
      <c r="C18" s="1137" t="s">
        <v>72</v>
      </c>
      <c r="G18" t="s">
        <v>478</v>
      </c>
      <c r="N18" s="1386" t="s">
        <v>403</v>
      </c>
      <c r="O18" s="1383"/>
      <c r="Q18" s="1137" t="s">
        <v>479</v>
      </c>
    </row>
    <row r="19" spans="2:17">
      <c r="B19" s="1146"/>
      <c r="C19" s="1136" t="s">
        <v>73</v>
      </c>
      <c r="N19" s="1386" t="s">
        <v>480</v>
      </c>
      <c r="O19" s="1383"/>
      <c r="Q19" s="1136"/>
    </row>
    <row r="20" spans="2:17">
      <c r="B20" s="1146"/>
      <c r="C20" s="1136"/>
      <c r="G20" t="s">
        <v>481</v>
      </c>
      <c r="N20" s="1387" t="s">
        <v>155</v>
      </c>
      <c r="O20" s="1388"/>
      <c r="Q20" s="1137" t="s">
        <v>79</v>
      </c>
    </row>
    <row r="21" spans="2:17">
      <c r="B21" s="1155"/>
      <c r="C21" s="1156"/>
      <c r="D21" s="1156"/>
      <c r="E21" s="1156"/>
      <c r="F21" s="1156"/>
      <c r="G21" s="1156"/>
      <c r="H21" s="1156"/>
      <c r="I21" s="1156"/>
      <c r="J21" s="1156"/>
      <c r="K21" s="1156"/>
      <c r="L21" s="1156"/>
      <c r="M21" s="1156"/>
      <c r="N21" s="1155"/>
      <c r="O21" s="1148"/>
      <c r="P21" s="166"/>
      <c r="Q21" s="1286"/>
    </row>
    <row r="22" spans="2:17">
      <c r="B22" s="1146"/>
      <c r="D22" s="1380" t="s">
        <v>482</v>
      </c>
      <c r="E22" s="1380"/>
      <c r="F22" s="1380"/>
      <c r="G22" s="1380"/>
      <c r="H22" s="1380"/>
      <c r="I22" s="1380"/>
      <c r="J22" s="1380"/>
      <c r="K22" s="1380"/>
      <c r="L22" s="1380"/>
      <c r="M22" s="1380"/>
      <c r="N22" s="1146"/>
      <c r="O22" s="1136"/>
      <c r="P22" s="166"/>
      <c r="Q22" s="1286"/>
    </row>
    <row r="23" spans="2:17">
      <c r="B23" s="1153"/>
      <c r="C23" s="1157"/>
      <c r="D23" s="1157"/>
      <c r="E23" s="1157"/>
      <c r="F23" s="1157"/>
      <c r="G23" s="1157"/>
      <c r="H23" s="1157"/>
      <c r="I23" s="1157"/>
      <c r="J23" s="1157"/>
      <c r="K23" s="1157"/>
      <c r="L23" s="1157"/>
      <c r="M23" s="1157"/>
      <c r="N23" s="1153"/>
      <c r="O23" s="1154"/>
      <c r="P23" s="166"/>
      <c r="Q23" s="1286"/>
    </row>
    <row r="24" spans="2:17">
      <c r="B24" s="1146"/>
      <c r="C24" s="27" t="s">
        <v>80</v>
      </c>
      <c r="D24" s="18"/>
      <c r="E24" s="19" t="s">
        <v>483</v>
      </c>
      <c r="F24" s="19"/>
      <c r="G24" s="19"/>
      <c r="H24" s="19"/>
      <c r="I24" s="19"/>
      <c r="J24" s="19"/>
      <c r="K24" s="19"/>
      <c r="L24" s="19"/>
      <c r="M24" s="20"/>
      <c r="N24" s="18"/>
      <c r="O24" s="19"/>
      <c r="P24" s="160"/>
      <c r="Q24" s="1287"/>
    </row>
    <row r="25" spans="2:17">
      <c r="B25" s="1146"/>
      <c r="C25" s="27" t="s">
        <v>81</v>
      </c>
      <c r="D25" s="160"/>
      <c r="E25" s="161" t="s">
        <v>484</v>
      </c>
      <c r="F25" s="161"/>
      <c r="G25" s="161"/>
      <c r="H25" s="161"/>
      <c r="I25" s="161"/>
      <c r="J25" s="161"/>
      <c r="K25" s="161"/>
      <c r="L25" s="161"/>
      <c r="M25" s="179"/>
      <c r="N25" s="160"/>
      <c r="O25" s="161"/>
      <c r="P25" s="160"/>
      <c r="Q25" s="1288"/>
    </row>
    <row r="26" spans="2:17">
      <c r="B26" s="1146"/>
      <c r="C26" s="27" t="s">
        <v>82</v>
      </c>
      <c r="D26" s="160"/>
      <c r="E26" s="161" t="s">
        <v>485</v>
      </c>
      <c r="F26" s="161"/>
      <c r="G26" s="161"/>
      <c r="H26" s="161"/>
      <c r="I26" s="161"/>
      <c r="J26" s="161"/>
      <c r="K26" s="161"/>
      <c r="L26" s="161"/>
      <c r="M26" s="179"/>
      <c r="N26" s="160"/>
      <c r="O26" s="161"/>
      <c r="P26" s="160"/>
      <c r="Q26" s="1288"/>
    </row>
    <row r="27" spans="2:17">
      <c r="B27" s="1146"/>
      <c r="C27" s="27" t="s">
        <v>83</v>
      </c>
      <c r="D27" s="160"/>
      <c r="E27" s="161" t="s">
        <v>486</v>
      </c>
      <c r="F27" s="161"/>
      <c r="G27" s="161"/>
      <c r="H27" s="161"/>
      <c r="I27" s="161"/>
      <c r="J27" s="161"/>
      <c r="K27" s="161"/>
      <c r="L27" s="161"/>
      <c r="M27" s="179"/>
      <c r="N27" s="160"/>
      <c r="O27" s="161"/>
      <c r="P27" s="160"/>
      <c r="Q27" s="1288"/>
    </row>
    <row r="28" spans="2:17">
      <c r="B28" s="1146"/>
      <c r="C28" s="27" t="s">
        <v>84</v>
      </c>
      <c r="D28" s="160"/>
      <c r="E28" s="161" t="s">
        <v>486</v>
      </c>
      <c r="F28" s="161"/>
      <c r="G28" s="161"/>
      <c r="H28" s="161"/>
      <c r="I28" s="161"/>
      <c r="J28" s="161"/>
      <c r="K28" s="161"/>
      <c r="L28" s="161"/>
      <c r="M28" s="179"/>
      <c r="N28" s="160"/>
      <c r="O28" s="161"/>
      <c r="P28" s="160"/>
      <c r="Q28" s="1288"/>
    </row>
    <row r="29" spans="2:17">
      <c r="B29" s="1146"/>
      <c r="C29" s="27" t="s">
        <v>85</v>
      </c>
      <c r="D29" s="160"/>
      <c r="E29" s="161" t="s">
        <v>486</v>
      </c>
      <c r="F29" s="161"/>
      <c r="G29" s="161"/>
      <c r="H29" s="161"/>
      <c r="I29" s="161"/>
      <c r="J29" s="161"/>
      <c r="K29" s="161"/>
      <c r="L29" s="161"/>
      <c r="M29" s="179"/>
      <c r="N29" s="160"/>
      <c r="O29" s="161"/>
      <c r="P29" s="160"/>
      <c r="Q29" s="1288"/>
    </row>
    <row r="30" spans="2:17">
      <c r="B30" s="1146"/>
      <c r="C30" s="27" t="s">
        <v>86</v>
      </c>
      <c r="D30" s="160"/>
      <c r="E30" s="161" t="s">
        <v>486</v>
      </c>
      <c r="F30" s="161"/>
      <c r="G30" s="161"/>
      <c r="H30" s="161"/>
      <c r="I30" s="161"/>
      <c r="J30" s="161"/>
      <c r="K30" s="161"/>
      <c r="L30" s="161"/>
      <c r="M30" s="179"/>
      <c r="N30" s="160"/>
      <c r="O30" s="161"/>
      <c r="P30" s="160"/>
      <c r="Q30" s="1288"/>
    </row>
    <row r="31" spans="2:17">
      <c r="B31" s="1146"/>
      <c r="C31" s="27" t="s">
        <v>87</v>
      </c>
      <c r="D31" s="160"/>
      <c r="E31" s="161" t="s">
        <v>486</v>
      </c>
      <c r="F31" s="161"/>
      <c r="G31" s="161"/>
      <c r="H31" s="161"/>
      <c r="I31" s="161"/>
      <c r="J31" s="161"/>
      <c r="K31" s="161"/>
      <c r="L31" s="161"/>
      <c r="M31" s="179"/>
      <c r="N31" s="160"/>
      <c r="O31" s="161"/>
      <c r="P31" s="160"/>
      <c r="Q31" s="1288"/>
    </row>
    <row r="32" spans="2:17">
      <c r="B32" s="1146"/>
      <c r="C32" s="27" t="s">
        <v>88</v>
      </c>
      <c r="D32" s="160"/>
      <c r="E32" s="161" t="s">
        <v>487</v>
      </c>
      <c r="F32" s="161"/>
      <c r="G32" s="161"/>
      <c r="H32" s="161"/>
      <c r="I32" s="161"/>
      <c r="J32" s="161"/>
      <c r="K32" s="161"/>
      <c r="L32" s="161"/>
      <c r="M32" s="179"/>
      <c r="N32" s="160"/>
      <c r="O32" s="161"/>
      <c r="P32" s="160"/>
      <c r="Q32" s="1288"/>
    </row>
    <row r="33" spans="2:17">
      <c r="B33" s="1146"/>
      <c r="C33" s="27" t="s">
        <v>89</v>
      </c>
      <c r="D33" s="160"/>
      <c r="E33" s="161" t="s">
        <v>488</v>
      </c>
      <c r="F33" s="161"/>
      <c r="G33" s="161"/>
      <c r="H33" s="161"/>
      <c r="I33" s="161"/>
      <c r="J33" s="161"/>
      <c r="K33" s="161"/>
      <c r="L33" s="161"/>
      <c r="M33" s="179"/>
      <c r="N33" s="160"/>
      <c r="O33" s="161"/>
      <c r="P33" s="160"/>
      <c r="Q33" s="1288"/>
    </row>
    <row r="34" spans="2:17">
      <c r="B34" s="1146"/>
      <c r="C34" s="27" t="s">
        <v>90</v>
      </c>
      <c r="D34" s="160"/>
      <c r="E34" s="161" t="s">
        <v>489</v>
      </c>
      <c r="F34" s="161"/>
      <c r="G34" s="161"/>
      <c r="H34" s="161"/>
      <c r="I34" s="161"/>
      <c r="J34" s="161"/>
      <c r="K34" s="161"/>
      <c r="L34" s="161"/>
      <c r="M34" s="179"/>
      <c r="N34" s="160"/>
      <c r="O34" s="161"/>
      <c r="P34" s="160"/>
      <c r="Q34" s="1288"/>
    </row>
    <row r="35" spans="2:17">
      <c r="B35" s="1146"/>
      <c r="C35" s="27" t="s">
        <v>91</v>
      </c>
      <c r="D35" s="160"/>
      <c r="E35" s="161" t="s">
        <v>489</v>
      </c>
      <c r="F35" s="161"/>
      <c r="G35" s="161"/>
      <c r="H35" s="161"/>
      <c r="I35" s="161"/>
      <c r="J35" s="161"/>
      <c r="K35" s="161"/>
      <c r="L35" s="161"/>
      <c r="M35" s="179"/>
      <c r="N35" s="160"/>
      <c r="O35" s="161"/>
      <c r="P35" s="160"/>
      <c r="Q35" s="1288"/>
    </row>
    <row r="36" spans="2:17">
      <c r="B36" s="1146"/>
      <c r="C36" s="27" t="s">
        <v>92</v>
      </c>
      <c r="D36" s="160"/>
      <c r="E36" s="161" t="s">
        <v>489</v>
      </c>
      <c r="F36" s="161"/>
      <c r="G36" s="161"/>
      <c r="H36" s="161"/>
      <c r="I36" s="161"/>
      <c r="J36" s="161"/>
      <c r="K36" s="161"/>
      <c r="L36" s="161"/>
      <c r="M36" s="179"/>
      <c r="N36" s="160"/>
      <c r="O36" s="161"/>
      <c r="P36" s="160"/>
      <c r="Q36" s="1288"/>
    </row>
    <row r="37" spans="2:17">
      <c r="B37" s="1146"/>
      <c r="C37" s="27" t="s">
        <v>93</v>
      </c>
      <c r="D37" s="160"/>
      <c r="E37" s="161" t="s">
        <v>489</v>
      </c>
      <c r="F37" s="161"/>
      <c r="G37" s="161"/>
      <c r="H37" s="161"/>
      <c r="I37" s="161"/>
      <c r="J37" s="161"/>
      <c r="K37" s="161"/>
      <c r="L37" s="161"/>
      <c r="M37" s="179"/>
      <c r="N37" s="160"/>
      <c r="O37" s="161"/>
      <c r="P37" s="160"/>
      <c r="Q37" s="1288"/>
    </row>
    <row r="38" spans="2:17">
      <c r="B38" s="1146"/>
      <c r="C38" s="27" t="s">
        <v>94</v>
      </c>
      <c r="D38" s="160"/>
      <c r="E38" s="161" t="s">
        <v>490</v>
      </c>
      <c r="F38" s="161"/>
      <c r="G38" s="161"/>
      <c r="H38" s="161"/>
      <c r="I38" s="161"/>
      <c r="J38" s="161"/>
      <c r="K38" s="161"/>
      <c r="L38" s="161"/>
      <c r="M38" s="179"/>
      <c r="N38" s="160"/>
      <c r="O38" s="161"/>
      <c r="P38" s="160"/>
      <c r="Q38" s="1288">
        <f>SUM(Q33:Q37)</f>
        <v>0</v>
      </c>
    </row>
    <row r="39" spans="2:17">
      <c r="B39" s="1146"/>
      <c r="C39" s="27" t="s">
        <v>95</v>
      </c>
      <c r="D39" s="160"/>
      <c r="E39" s="161" t="s">
        <v>491</v>
      </c>
      <c r="F39" s="161"/>
      <c r="G39" s="161"/>
      <c r="H39" s="161"/>
      <c r="I39" s="161"/>
      <c r="J39" s="161"/>
      <c r="K39" s="161"/>
      <c r="L39" s="161"/>
      <c r="M39" s="179"/>
      <c r="N39" s="160"/>
      <c r="O39" s="161"/>
      <c r="P39" s="160"/>
      <c r="Q39" s="1287"/>
    </row>
    <row r="40" spans="2:17">
      <c r="B40" s="1146"/>
      <c r="C40" s="27" t="s">
        <v>96</v>
      </c>
      <c r="D40" s="160"/>
      <c r="E40" s="161" t="s">
        <v>492</v>
      </c>
      <c r="F40" s="161"/>
      <c r="G40" s="161"/>
      <c r="H40" s="161"/>
      <c r="I40" s="161"/>
      <c r="J40" s="161"/>
      <c r="K40" s="161"/>
      <c r="L40" s="161"/>
      <c r="M40" s="179"/>
      <c r="N40" s="160"/>
      <c r="O40" s="161"/>
      <c r="P40" s="160"/>
      <c r="Q40" s="1288"/>
    </row>
    <row r="41" spans="2:17">
      <c r="B41" s="1146"/>
      <c r="C41" s="27" t="s">
        <v>97</v>
      </c>
      <c r="D41" s="160"/>
      <c r="E41" s="161"/>
      <c r="F41" s="161"/>
      <c r="G41" s="161"/>
      <c r="H41" s="161"/>
      <c r="I41" s="161"/>
      <c r="J41" s="161"/>
      <c r="K41" s="161"/>
      <c r="L41" s="161"/>
      <c r="M41" s="179"/>
      <c r="N41" s="160"/>
      <c r="O41" s="161"/>
      <c r="P41" s="160"/>
      <c r="Q41" s="1288"/>
    </row>
    <row r="42" spans="2:17">
      <c r="B42" s="1146"/>
      <c r="C42" s="27" t="s">
        <v>98</v>
      </c>
      <c r="D42" s="160"/>
      <c r="E42" s="161"/>
      <c r="F42" s="161"/>
      <c r="G42" s="161"/>
      <c r="H42" s="161"/>
      <c r="I42" s="161"/>
      <c r="J42" s="161"/>
      <c r="K42" s="161"/>
      <c r="L42" s="161"/>
      <c r="M42" s="179"/>
      <c r="N42" s="160"/>
      <c r="O42" s="161"/>
      <c r="P42" s="160"/>
      <c r="Q42" s="1288"/>
    </row>
    <row r="43" spans="2:17">
      <c r="B43" s="1146"/>
      <c r="C43" s="27" t="s">
        <v>99</v>
      </c>
      <c r="D43" s="160"/>
      <c r="E43" s="161"/>
      <c r="F43" s="161"/>
      <c r="G43" s="161"/>
      <c r="H43" s="161"/>
      <c r="I43" s="161"/>
      <c r="J43" s="161"/>
      <c r="K43" s="161"/>
      <c r="L43" s="161"/>
      <c r="M43" s="179"/>
      <c r="N43" s="160"/>
      <c r="O43" s="161"/>
      <c r="P43" s="160"/>
      <c r="Q43" s="1288"/>
    </row>
    <row r="44" spans="2:17">
      <c r="B44" s="1146"/>
      <c r="C44" s="27" t="s">
        <v>100</v>
      </c>
      <c r="D44" s="160"/>
      <c r="E44" s="161"/>
      <c r="F44" s="161"/>
      <c r="G44" s="161"/>
      <c r="H44" s="161"/>
      <c r="I44" s="161"/>
      <c r="J44" s="161"/>
      <c r="K44" s="161"/>
      <c r="L44" s="161"/>
      <c r="M44" s="179"/>
      <c r="N44" s="160"/>
      <c r="O44" s="161"/>
      <c r="P44" s="160"/>
      <c r="Q44" s="1288"/>
    </row>
    <row r="45" spans="2:17">
      <c r="B45" s="1146"/>
      <c r="C45" s="27" t="s">
        <v>101</v>
      </c>
      <c r="D45" s="160"/>
      <c r="E45" s="161" t="s">
        <v>493</v>
      </c>
      <c r="F45" s="161"/>
      <c r="G45" s="161"/>
      <c r="H45" s="161"/>
      <c r="I45" s="161"/>
      <c r="J45" s="161"/>
      <c r="K45" s="161"/>
      <c r="L45" s="161"/>
      <c r="M45" s="179"/>
      <c r="N45" s="160"/>
      <c r="O45" s="161"/>
      <c r="P45" s="160"/>
      <c r="Q45" s="1288"/>
    </row>
    <row r="46" spans="2:17">
      <c r="B46" s="1146"/>
      <c r="C46" s="27" t="s">
        <v>102</v>
      </c>
      <c r="D46" s="160"/>
      <c r="E46" s="161" t="s">
        <v>494</v>
      </c>
      <c r="F46" s="161"/>
      <c r="G46" s="161"/>
      <c r="H46" s="161"/>
      <c r="I46" s="161"/>
      <c r="J46" s="161"/>
      <c r="K46" s="161"/>
      <c r="L46" s="161"/>
      <c r="M46" s="179"/>
      <c r="N46" s="160"/>
      <c r="O46" s="161"/>
      <c r="P46" s="160"/>
      <c r="Q46" s="1288"/>
    </row>
    <row r="47" spans="2:17">
      <c r="B47" s="1146"/>
      <c r="C47" s="27" t="s">
        <v>103</v>
      </c>
      <c r="D47" s="160"/>
      <c r="E47" s="161"/>
      <c r="F47" s="161"/>
      <c r="G47" s="161"/>
      <c r="H47" s="161"/>
      <c r="I47" s="161"/>
      <c r="J47" s="161"/>
      <c r="K47" s="161"/>
      <c r="L47" s="161"/>
      <c r="M47" s="179"/>
      <c r="N47" s="160"/>
      <c r="O47" s="161"/>
      <c r="P47" s="160"/>
      <c r="Q47" s="1288"/>
    </row>
    <row r="48" spans="2:17">
      <c r="B48" s="1146"/>
      <c r="C48" s="27" t="s">
        <v>104</v>
      </c>
      <c r="D48" s="160"/>
      <c r="E48" s="161"/>
      <c r="F48" s="161"/>
      <c r="G48" s="161"/>
      <c r="H48" s="161"/>
      <c r="I48" s="161"/>
      <c r="J48" s="161"/>
      <c r="K48" s="161"/>
      <c r="L48" s="161"/>
      <c r="M48" s="179"/>
      <c r="N48" s="160"/>
      <c r="O48" s="161"/>
      <c r="P48" s="160"/>
      <c r="Q48" s="1288"/>
    </row>
    <row r="49" spans="2:17">
      <c r="B49" s="1146"/>
      <c r="C49" s="27" t="s">
        <v>105</v>
      </c>
      <c r="D49" s="160"/>
      <c r="E49" s="161"/>
      <c r="F49" s="161"/>
      <c r="G49" s="161"/>
      <c r="H49" s="161"/>
      <c r="I49" s="161"/>
      <c r="J49" s="161"/>
      <c r="K49" s="161"/>
      <c r="L49" s="161"/>
      <c r="M49" s="179"/>
      <c r="N49" s="160"/>
      <c r="O49" s="161"/>
      <c r="P49" s="160"/>
      <c r="Q49" s="1288"/>
    </row>
    <row r="50" spans="2:17">
      <c r="B50" s="1146"/>
      <c r="C50" s="27" t="s">
        <v>106</v>
      </c>
      <c r="D50" s="160"/>
      <c r="E50" s="161"/>
      <c r="F50" s="161"/>
      <c r="G50" s="161"/>
      <c r="H50" s="161"/>
      <c r="I50" s="161"/>
      <c r="J50" s="161"/>
      <c r="K50" s="161"/>
      <c r="L50" s="161"/>
      <c r="M50" s="179"/>
      <c r="N50" s="160"/>
      <c r="O50" s="161"/>
      <c r="P50" s="160"/>
      <c r="Q50" s="1288"/>
    </row>
    <row r="51" spans="2:17" ht="13.5" customHeight="1">
      <c r="B51" s="1146"/>
      <c r="C51" s="27" t="s">
        <v>107</v>
      </c>
      <c r="D51" s="160"/>
      <c r="E51" s="161"/>
      <c r="F51" s="161"/>
      <c r="G51" s="161"/>
      <c r="H51" s="161"/>
      <c r="I51" s="161"/>
      <c r="J51" s="161"/>
      <c r="K51" s="161"/>
      <c r="L51" s="161"/>
      <c r="M51" s="179"/>
      <c r="N51" s="160"/>
      <c r="O51" s="161"/>
      <c r="P51" s="160"/>
      <c r="Q51" s="1288"/>
    </row>
    <row r="52" spans="2:17">
      <c r="B52" s="1146"/>
      <c r="C52" s="27" t="s">
        <v>108</v>
      </c>
      <c r="D52" s="160"/>
      <c r="E52" s="161" t="s">
        <v>495</v>
      </c>
      <c r="F52" s="161"/>
      <c r="G52" s="161"/>
      <c r="H52" s="161"/>
      <c r="I52" s="161"/>
      <c r="J52" s="161"/>
      <c r="K52" s="161"/>
      <c r="L52" s="161"/>
      <c r="M52" s="179"/>
      <c r="N52" s="160"/>
      <c r="O52" s="161"/>
      <c r="P52" s="160"/>
      <c r="Q52" s="1288"/>
    </row>
    <row r="53" spans="2:17">
      <c r="B53" s="1146"/>
      <c r="C53" s="27" t="s">
        <v>109</v>
      </c>
      <c r="D53" s="160"/>
      <c r="E53" s="161" t="s">
        <v>496</v>
      </c>
      <c r="F53" s="161"/>
      <c r="G53" s="161"/>
      <c r="H53" s="161"/>
      <c r="I53" s="161"/>
      <c r="J53" s="161"/>
      <c r="K53" s="161"/>
      <c r="L53" s="161"/>
      <c r="M53" s="179"/>
      <c r="N53" s="160"/>
      <c r="O53" s="161"/>
      <c r="P53" s="160"/>
      <c r="Q53" s="1288"/>
    </row>
    <row r="54" spans="2:17">
      <c r="B54" s="1146"/>
      <c r="C54" s="27" t="s">
        <v>110</v>
      </c>
      <c r="D54" s="160"/>
      <c r="E54" s="161"/>
      <c r="F54" s="161"/>
      <c r="G54" s="161"/>
      <c r="H54" s="161"/>
      <c r="I54" s="161"/>
      <c r="J54" s="161"/>
      <c r="K54" s="161"/>
      <c r="L54" s="161"/>
      <c r="M54" s="179"/>
      <c r="N54" s="160"/>
      <c r="O54" s="161"/>
      <c r="P54" s="160"/>
      <c r="Q54" s="1288"/>
    </row>
    <row r="55" spans="2:17">
      <c r="B55" s="1146"/>
      <c r="C55" s="27" t="s">
        <v>111</v>
      </c>
      <c r="D55" s="160"/>
      <c r="E55" s="161"/>
      <c r="F55" s="161"/>
      <c r="G55" s="161"/>
      <c r="H55" s="161"/>
      <c r="I55" s="161"/>
      <c r="J55" s="161"/>
      <c r="K55" s="161"/>
      <c r="L55" s="161"/>
      <c r="M55" s="179"/>
      <c r="N55" s="160"/>
      <c r="O55" s="161"/>
      <c r="P55" s="160"/>
      <c r="Q55" s="1288"/>
    </row>
    <row r="56" spans="2:17">
      <c r="B56" s="1146"/>
      <c r="C56" s="27" t="s">
        <v>112</v>
      </c>
      <c r="D56" s="160"/>
      <c r="E56" s="161"/>
      <c r="F56" s="161"/>
      <c r="G56" s="161"/>
      <c r="H56" s="161"/>
      <c r="I56" s="161"/>
      <c r="J56" s="161"/>
      <c r="K56" s="161"/>
      <c r="L56" s="161"/>
      <c r="M56" s="179"/>
      <c r="N56" s="160"/>
      <c r="O56" s="161"/>
      <c r="P56" s="160"/>
      <c r="Q56" s="1288"/>
    </row>
    <row r="57" spans="2:17">
      <c r="B57" s="1146"/>
      <c r="C57" s="27" t="s">
        <v>113</v>
      </c>
      <c r="D57" s="160"/>
      <c r="E57" s="161"/>
      <c r="F57" s="161"/>
      <c r="G57" s="161"/>
      <c r="H57" s="161"/>
      <c r="I57" s="161"/>
      <c r="J57" s="161"/>
      <c r="K57" s="161"/>
      <c r="L57" s="161"/>
      <c r="M57" s="179"/>
      <c r="N57" s="160"/>
      <c r="O57" s="161"/>
      <c r="P57" s="160"/>
      <c r="Q57" s="1288"/>
    </row>
    <row r="58" spans="2:17">
      <c r="B58" s="1146"/>
      <c r="C58" s="27" t="s">
        <v>114</v>
      </c>
      <c r="D58" s="160"/>
      <c r="E58" s="161"/>
      <c r="F58" s="161"/>
      <c r="G58" s="161"/>
      <c r="H58" s="161"/>
      <c r="I58" s="161"/>
      <c r="J58" s="161"/>
      <c r="K58" s="161"/>
      <c r="L58" s="161"/>
      <c r="M58" s="179"/>
      <c r="N58" s="160"/>
      <c r="O58" s="161"/>
      <c r="P58" s="160"/>
      <c r="Q58" s="1288"/>
    </row>
    <row r="59" spans="2:17">
      <c r="B59" s="1146"/>
      <c r="C59" s="27" t="s">
        <v>115</v>
      </c>
      <c r="D59" s="160"/>
      <c r="E59" s="161" t="s">
        <v>497</v>
      </c>
      <c r="F59" s="161"/>
      <c r="G59" s="161"/>
      <c r="H59" s="161"/>
      <c r="I59" s="161"/>
      <c r="J59" s="161"/>
      <c r="K59" s="161"/>
      <c r="L59" s="161"/>
      <c r="M59" s="179"/>
      <c r="N59" s="160"/>
      <c r="O59" s="161"/>
      <c r="P59" s="160"/>
      <c r="Q59" s="1288"/>
    </row>
    <row r="60" spans="2:17">
      <c r="B60" s="1146"/>
      <c r="C60" s="27" t="s">
        <v>116</v>
      </c>
      <c r="D60" s="160"/>
      <c r="E60" s="161" t="s">
        <v>498</v>
      </c>
      <c r="F60" s="161"/>
      <c r="G60" s="161"/>
      <c r="H60" s="161"/>
      <c r="I60" s="161"/>
      <c r="J60" s="161"/>
      <c r="K60" s="161"/>
      <c r="L60" s="161"/>
      <c r="M60" s="179"/>
      <c r="N60" s="160"/>
      <c r="O60" s="161"/>
      <c r="P60" s="160"/>
      <c r="Q60" s="1288"/>
    </row>
    <row r="61" spans="2:17">
      <c r="B61" s="1146"/>
      <c r="C61" s="27" t="s">
        <v>117</v>
      </c>
      <c r="D61" s="12"/>
      <c r="E61" s="13" t="s">
        <v>499</v>
      </c>
      <c r="F61" s="13"/>
      <c r="G61" s="13"/>
      <c r="H61" s="13"/>
      <c r="I61" s="13"/>
      <c r="J61" s="13"/>
      <c r="K61" s="13"/>
      <c r="L61" s="13"/>
      <c r="M61" s="14"/>
      <c r="N61" s="12"/>
      <c r="O61" s="13"/>
      <c r="P61" s="160"/>
      <c r="Q61" s="1288">
        <f>Q24+Q32+Q38+Q39+Q45+Q52+Q59+Q60</f>
        <v>0</v>
      </c>
    </row>
    <row r="62" spans="2:17">
      <c r="B62" s="1155"/>
      <c r="C62" s="1156"/>
      <c r="D62" s="1156"/>
      <c r="E62" s="1156"/>
      <c r="F62" s="1156"/>
      <c r="G62" s="1156"/>
      <c r="H62" s="1156"/>
      <c r="I62" s="1156"/>
      <c r="J62" s="1156"/>
      <c r="K62" s="1156"/>
      <c r="L62" s="1156"/>
      <c r="M62" s="1156"/>
      <c r="N62" s="1156"/>
      <c r="O62" s="1148"/>
      <c r="P62" s="181"/>
      <c r="Q62" s="1289"/>
    </row>
    <row r="63" spans="2:17">
      <c r="B63" s="1146"/>
      <c r="D63" s="1380" t="s">
        <v>501</v>
      </c>
      <c r="E63" s="1380"/>
      <c r="F63" s="1380"/>
      <c r="G63" s="1380"/>
      <c r="H63" s="1380"/>
      <c r="I63" s="1380"/>
      <c r="J63" s="1380"/>
      <c r="K63" s="1380"/>
      <c r="L63" s="1380"/>
      <c r="M63" s="1380"/>
      <c r="N63" s="1380"/>
      <c r="O63" s="1383"/>
      <c r="P63" s="181"/>
      <c r="Q63" s="1289"/>
    </row>
    <row r="64" spans="2:17">
      <c r="B64" s="1146"/>
      <c r="O64" s="1136"/>
      <c r="P64" s="181"/>
      <c r="Q64" s="1289"/>
    </row>
    <row r="65" spans="2:17">
      <c r="B65" s="1146"/>
      <c r="E65" t="s">
        <v>2450</v>
      </c>
      <c r="O65" s="1136"/>
      <c r="P65" s="181"/>
      <c r="Q65" s="1289"/>
    </row>
    <row r="66" spans="2:17">
      <c r="B66" s="1146"/>
      <c r="E66" t="s">
        <v>2451</v>
      </c>
      <c r="O66" s="1136"/>
      <c r="P66" s="181"/>
      <c r="Q66" s="1289"/>
    </row>
    <row r="67" spans="2:17">
      <c r="B67" s="1153"/>
      <c r="C67" s="1157"/>
      <c r="D67" s="1157"/>
      <c r="E67" s="1157"/>
      <c r="F67" s="1157"/>
      <c r="G67" s="1157"/>
      <c r="H67" s="1157"/>
      <c r="I67" s="1157"/>
      <c r="J67" s="1157"/>
      <c r="K67" s="1157"/>
      <c r="L67" s="1157"/>
      <c r="M67" s="1157"/>
      <c r="N67" s="1157"/>
      <c r="O67" s="1154"/>
      <c r="P67" s="181"/>
      <c r="Q67" s="1289"/>
    </row>
    <row r="68" spans="2:17">
      <c r="B68" s="1155"/>
      <c r="C68" s="1297" t="s">
        <v>118</v>
      </c>
      <c r="D68" s="19"/>
      <c r="E68" s="19"/>
      <c r="F68" s="19"/>
      <c r="G68" s="19"/>
      <c r="H68" s="19"/>
      <c r="I68" s="19"/>
      <c r="J68" s="19"/>
      <c r="K68" s="19"/>
      <c r="L68" s="19"/>
      <c r="M68" s="19"/>
      <c r="N68" s="19"/>
      <c r="O68" s="19"/>
      <c r="P68" s="18"/>
      <c r="Q68" s="1285"/>
    </row>
    <row r="69" spans="2:17">
      <c r="B69" s="1146"/>
      <c r="C69" s="1298" t="s">
        <v>119</v>
      </c>
      <c r="D69" s="161"/>
      <c r="E69" s="161"/>
      <c r="F69" s="161"/>
      <c r="G69" s="161"/>
      <c r="H69" s="161"/>
      <c r="I69" s="161"/>
      <c r="J69" s="161"/>
      <c r="K69" s="161"/>
      <c r="L69" s="161"/>
      <c r="M69" s="161"/>
      <c r="N69" s="161"/>
      <c r="O69" s="161"/>
      <c r="P69" s="160"/>
      <c r="Q69" s="1290"/>
    </row>
    <row r="70" spans="2:17">
      <c r="B70" s="1146"/>
      <c r="C70" s="1298" t="s">
        <v>120</v>
      </c>
      <c r="D70" s="161"/>
      <c r="E70" s="161"/>
      <c r="F70" s="161"/>
      <c r="G70" s="161"/>
      <c r="H70" s="161"/>
      <c r="I70" s="161"/>
      <c r="J70" s="161"/>
      <c r="K70" s="161"/>
      <c r="L70" s="161"/>
      <c r="M70" s="161"/>
      <c r="N70" s="161"/>
      <c r="O70" s="161"/>
      <c r="P70" s="160"/>
      <c r="Q70" s="1290"/>
    </row>
    <row r="71" spans="2:17">
      <c r="B71" s="1146"/>
      <c r="C71" s="1298" t="s">
        <v>121</v>
      </c>
      <c r="D71" s="161"/>
      <c r="E71" s="161"/>
      <c r="F71" s="161"/>
      <c r="G71" s="161"/>
      <c r="H71" s="161"/>
      <c r="I71" s="161"/>
      <c r="J71" s="161"/>
      <c r="K71" s="161"/>
      <c r="L71" s="161"/>
      <c r="M71" s="161"/>
      <c r="N71" s="161"/>
      <c r="O71" s="161"/>
      <c r="P71" s="160"/>
      <c r="Q71" s="1290"/>
    </row>
    <row r="72" spans="2:17">
      <c r="B72" s="1146"/>
      <c r="C72" s="1298" t="s">
        <v>122</v>
      </c>
      <c r="D72" s="161"/>
      <c r="E72" s="161"/>
      <c r="F72" s="161"/>
      <c r="G72" s="161"/>
      <c r="H72" s="161"/>
      <c r="I72" s="161"/>
      <c r="J72" s="161"/>
      <c r="K72" s="161"/>
      <c r="L72" s="161"/>
      <c r="M72" s="161"/>
      <c r="N72" s="161"/>
      <c r="O72" s="161"/>
      <c r="P72" s="160"/>
      <c r="Q72" s="1290"/>
    </row>
    <row r="73" spans="2:17">
      <c r="B73" s="1146"/>
      <c r="C73" s="1298" t="s">
        <v>123</v>
      </c>
      <c r="D73" s="161"/>
      <c r="E73" s="161"/>
      <c r="F73" s="161"/>
      <c r="G73" s="161"/>
      <c r="H73" s="161"/>
      <c r="I73" s="161"/>
      <c r="J73" s="161"/>
      <c r="K73" s="161"/>
      <c r="L73" s="161"/>
      <c r="M73" s="161"/>
      <c r="N73" s="161"/>
      <c r="O73" s="161"/>
      <c r="P73" s="160"/>
      <c r="Q73" s="1290"/>
    </row>
    <row r="74" spans="2:17">
      <c r="B74" s="1153"/>
      <c r="C74" s="1299" t="s">
        <v>264</v>
      </c>
      <c r="D74" s="161"/>
      <c r="E74" s="161" t="s">
        <v>502</v>
      </c>
      <c r="F74" s="161"/>
      <c r="G74" s="161"/>
      <c r="H74" s="161"/>
      <c r="I74" s="161"/>
      <c r="J74" s="161"/>
      <c r="K74" s="161"/>
      <c r="L74" s="161"/>
      <c r="M74" s="161"/>
      <c r="N74" s="161"/>
      <c r="O74" s="161"/>
      <c r="P74" s="160"/>
      <c r="Q74" s="1290"/>
    </row>
    <row r="75" spans="2:17">
      <c r="B75" s="1146"/>
      <c r="D75" s="15"/>
      <c r="P75" s="15"/>
      <c r="Q75" s="1136"/>
    </row>
    <row r="76" spans="2:17">
      <c r="B76" s="1146"/>
      <c r="D76" s="1381" t="s">
        <v>503</v>
      </c>
      <c r="E76" s="1380"/>
      <c r="F76" s="1380"/>
      <c r="G76" s="1380"/>
      <c r="H76" s="1380"/>
      <c r="I76" s="1380"/>
      <c r="J76" s="1380"/>
      <c r="K76" s="1380"/>
      <c r="L76" s="1380"/>
      <c r="M76" s="1380"/>
      <c r="N76" s="1380"/>
      <c r="O76" s="1382"/>
      <c r="P76" s="180"/>
      <c r="Q76" s="1289"/>
    </row>
    <row r="77" spans="2:17">
      <c r="B77" s="1146"/>
      <c r="D77" s="15"/>
      <c r="P77" s="180"/>
      <c r="Q77" s="1289"/>
    </row>
    <row r="78" spans="2:17">
      <c r="B78" s="1146"/>
      <c r="D78" s="15"/>
      <c r="E78" t="s">
        <v>2452</v>
      </c>
      <c r="P78" s="180"/>
      <c r="Q78" s="1289"/>
    </row>
    <row r="79" spans="2:17">
      <c r="B79" s="1146"/>
      <c r="D79" s="15"/>
      <c r="E79" t="s">
        <v>2453</v>
      </c>
      <c r="P79" s="180"/>
      <c r="Q79" s="1289"/>
    </row>
    <row r="80" spans="2:17">
      <c r="B80" s="1146"/>
      <c r="D80" s="15"/>
      <c r="E80" t="s">
        <v>2454</v>
      </c>
      <c r="P80" s="180"/>
      <c r="Q80" s="1289"/>
    </row>
    <row r="81" spans="2:17">
      <c r="B81" s="1146"/>
      <c r="D81" s="18"/>
      <c r="E81" s="19"/>
      <c r="F81" s="19"/>
      <c r="G81" s="19"/>
      <c r="H81" s="19"/>
      <c r="I81" s="19"/>
      <c r="J81" s="19"/>
      <c r="K81" s="19"/>
      <c r="L81" s="19"/>
      <c r="M81" s="19"/>
      <c r="N81" s="19"/>
      <c r="O81" s="19"/>
      <c r="P81" s="180"/>
      <c r="Q81" s="1289"/>
    </row>
    <row r="82" spans="2:17">
      <c r="B82" s="1155"/>
      <c r="C82" s="1297" t="s">
        <v>266</v>
      </c>
      <c r="D82" s="19"/>
      <c r="E82" s="19" t="s">
        <v>504</v>
      </c>
      <c r="F82" s="19"/>
      <c r="G82" s="19"/>
      <c r="H82" s="19"/>
      <c r="I82" s="19"/>
      <c r="J82" s="19"/>
      <c r="K82" s="19"/>
      <c r="L82" s="19"/>
      <c r="M82" s="19"/>
      <c r="N82" s="19"/>
      <c r="O82" s="19"/>
      <c r="P82" s="18"/>
      <c r="Q82" s="1145"/>
    </row>
    <row r="83" spans="2:17">
      <c r="B83" s="1146"/>
      <c r="C83" s="1298" t="s">
        <v>268</v>
      </c>
      <c r="D83" s="161"/>
      <c r="E83" s="161" t="s">
        <v>505</v>
      </c>
      <c r="F83" s="161"/>
      <c r="G83" s="161"/>
      <c r="H83" s="161"/>
      <c r="I83" s="161"/>
      <c r="J83" s="161"/>
      <c r="K83" s="161"/>
      <c r="L83" s="161"/>
      <c r="M83" s="161"/>
      <c r="N83" s="161"/>
      <c r="O83" s="161"/>
      <c r="P83" s="160"/>
      <c r="Q83" s="1288"/>
    </row>
    <row r="84" spans="2:17">
      <c r="B84" s="1153"/>
      <c r="C84" s="1299" t="s">
        <v>270</v>
      </c>
      <c r="D84" s="161"/>
      <c r="E84" s="161" t="s">
        <v>506</v>
      </c>
      <c r="F84" s="161"/>
      <c r="G84" s="161"/>
      <c r="H84" s="161"/>
      <c r="I84" s="161"/>
      <c r="J84" s="161"/>
      <c r="K84" s="161"/>
      <c r="L84" s="161"/>
      <c r="M84" s="161"/>
      <c r="N84" s="161"/>
      <c r="O84" s="161"/>
      <c r="P84" s="160"/>
      <c r="Q84" s="1288">
        <f>Q61+Q83</f>
        <v>0</v>
      </c>
    </row>
    <row r="85" spans="2:17">
      <c r="B85" s="1146"/>
      <c r="C85" s="27"/>
      <c r="D85" s="15"/>
      <c r="P85" s="15"/>
      <c r="Q85" s="1143"/>
    </row>
    <row r="86" spans="2:17">
      <c r="B86" s="1146"/>
      <c r="D86" s="15"/>
      <c r="F86" t="s">
        <v>507</v>
      </c>
      <c r="P86" s="180"/>
      <c r="Q86" s="1289"/>
    </row>
    <row r="87" spans="2:17">
      <c r="B87" s="1151"/>
      <c r="C87" s="19"/>
      <c r="D87" s="15"/>
      <c r="P87" s="180"/>
      <c r="Q87" s="1289"/>
    </row>
    <row r="88" spans="2:17">
      <c r="B88" s="1146"/>
      <c r="C88" s="27" t="s">
        <v>272</v>
      </c>
      <c r="D88" s="1293"/>
      <c r="E88" s="1294" t="s">
        <v>508</v>
      </c>
      <c r="F88" s="1294"/>
      <c r="G88" s="1294"/>
      <c r="H88" s="1294"/>
      <c r="I88" s="1294"/>
      <c r="J88" s="1294"/>
      <c r="K88" s="1294"/>
      <c r="L88" s="1294"/>
      <c r="M88" s="1294"/>
      <c r="N88" s="1294"/>
      <c r="O88" s="1294"/>
      <c r="P88" s="1295"/>
      <c r="Q88" s="1296"/>
    </row>
    <row r="89" spans="2:17">
      <c r="B89" s="1146"/>
      <c r="C89" s="27" t="s">
        <v>274</v>
      </c>
      <c r="D89" s="1293"/>
      <c r="E89" s="1294" t="s">
        <v>509</v>
      </c>
      <c r="F89" s="1294"/>
      <c r="G89" s="1294"/>
      <c r="H89" s="1294"/>
      <c r="I89" s="1294"/>
      <c r="J89" s="1294"/>
      <c r="K89" s="1294"/>
      <c r="L89" s="1294"/>
      <c r="M89" s="1294"/>
      <c r="N89" s="1294"/>
      <c r="O89" s="1294"/>
      <c r="P89" s="1295"/>
      <c r="Q89" s="1296"/>
    </row>
    <row r="90" spans="2:17">
      <c r="B90" s="1146"/>
      <c r="C90" s="27" t="s">
        <v>276</v>
      </c>
      <c r="D90" s="1293"/>
      <c r="E90" s="1294" t="s">
        <v>510</v>
      </c>
      <c r="F90" s="1294"/>
      <c r="G90" s="1294"/>
      <c r="H90" s="1294"/>
      <c r="I90" s="1294"/>
      <c r="J90" s="1294"/>
      <c r="K90" s="1294"/>
      <c r="L90" s="1294"/>
      <c r="M90" s="1294"/>
      <c r="N90" s="1294"/>
      <c r="O90" s="1294"/>
      <c r="P90" s="1295"/>
      <c r="Q90" s="1296"/>
    </row>
    <row r="91" spans="2:17">
      <c r="B91" s="1146"/>
      <c r="C91" s="27" t="s">
        <v>278</v>
      </c>
      <c r="D91" s="1293"/>
      <c r="E91" s="1294" t="s">
        <v>511</v>
      </c>
      <c r="F91" s="1294"/>
      <c r="G91" s="1294"/>
      <c r="H91" s="1294"/>
      <c r="I91" s="1294"/>
      <c r="J91" s="1294"/>
      <c r="K91" s="1294"/>
      <c r="L91" s="1294"/>
      <c r="M91" s="1294"/>
      <c r="N91" s="1294"/>
      <c r="O91" s="1294"/>
      <c r="P91" s="1295"/>
      <c r="Q91" s="1296"/>
    </row>
    <row r="92" spans="2:17">
      <c r="B92" s="1146"/>
      <c r="C92" s="27" t="s">
        <v>279</v>
      </c>
      <c r="D92" s="1293"/>
      <c r="E92" s="1294" t="s">
        <v>512</v>
      </c>
      <c r="F92" s="1294"/>
      <c r="G92" s="1294"/>
      <c r="H92" s="1294"/>
      <c r="I92" s="1294"/>
      <c r="J92" s="1294"/>
      <c r="K92" s="1294"/>
      <c r="L92" s="1294"/>
      <c r="M92" s="1294"/>
      <c r="N92" s="1294"/>
      <c r="O92" s="1294"/>
      <c r="P92" s="1295"/>
      <c r="Q92" s="1296"/>
    </row>
    <row r="93" spans="2:17">
      <c r="B93" s="1153"/>
      <c r="C93" s="1157"/>
      <c r="D93" s="1291"/>
      <c r="E93" s="1157"/>
      <c r="F93" s="1157"/>
      <c r="G93" s="1157"/>
      <c r="H93" s="1157"/>
      <c r="I93" s="1157"/>
      <c r="J93" s="1157"/>
      <c r="K93" s="1157"/>
      <c r="L93" s="1157"/>
      <c r="M93" s="1157"/>
      <c r="N93" s="1157"/>
      <c r="O93" s="1157"/>
      <c r="P93" s="1291"/>
      <c r="Q93" s="1292"/>
    </row>
    <row r="94" spans="2:17">
      <c r="Q94" s="27" t="s">
        <v>2492</v>
      </c>
    </row>
    <row r="95" spans="2:17">
      <c r="J95" s="3"/>
    </row>
    <row r="96" spans="2:17">
      <c r="Q96" s="30"/>
    </row>
  </sheetData>
  <mergeCells count="7">
    <mergeCell ref="D22:M22"/>
    <mergeCell ref="D63:O63"/>
    <mergeCell ref="D76:O76"/>
    <mergeCell ref="N17:O17"/>
    <mergeCell ref="N18:O18"/>
    <mergeCell ref="N19:O19"/>
    <mergeCell ref="N20:O20"/>
  </mergeCells>
  <pageMargins left="0.75" right="0.75" top="0.25" bottom="0.25" header="0.25" footer="0.5"/>
  <pageSetup scale="5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73"/>
  <sheetViews>
    <sheetView workbookViewId="0">
      <selection activeCell="A21" sqref="A21"/>
    </sheetView>
  </sheetViews>
  <sheetFormatPr defaultRowHeight="15"/>
  <cols>
    <col min="1" max="1" width="6.77734375" customWidth="1"/>
    <col min="2" max="2" width="40.21875" customWidth="1"/>
    <col min="3" max="3" width="3.109375" customWidth="1"/>
    <col min="4" max="4" width="1.44140625" customWidth="1"/>
    <col min="5" max="5" width="4.44140625" customWidth="1"/>
    <col min="6" max="6" width="13.77734375" customWidth="1"/>
    <col min="7" max="7" width="1.77734375" customWidth="1"/>
    <col min="8" max="8" width="10.77734375" customWidth="1"/>
    <col min="9" max="9" width="1.77734375" customWidth="1"/>
    <col min="10" max="10" width="10.77734375" customWidth="1"/>
    <col min="11" max="11" width="1.77734375" customWidth="1"/>
    <col min="12" max="12" width="17.77734375" customWidth="1"/>
  </cols>
  <sheetData>
    <row r="1" spans="1:12">
      <c r="A1" s="183"/>
      <c r="B1" s="183"/>
      <c r="C1" s="183"/>
      <c r="D1" s="183"/>
      <c r="E1" s="183"/>
      <c r="F1" s="183"/>
      <c r="G1" s="183"/>
      <c r="H1" s="183"/>
      <c r="I1" s="183"/>
      <c r="J1" s="183"/>
      <c r="K1" s="183"/>
      <c r="L1" s="183"/>
    </row>
    <row r="2" spans="1:12">
      <c r="A2" s="183"/>
      <c r="B2" s="183"/>
      <c r="C2" s="183"/>
      <c r="D2" s="183"/>
      <c r="E2" s="183"/>
      <c r="F2" s="183"/>
      <c r="G2" s="183"/>
      <c r="H2" s="183"/>
      <c r="I2" s="183"/>
      <c r="J2" s="183"/>
      <c r="K2" s="183"/>
      <c r="L2" s="183"/>
    </row>
    <row r="3" spans="1:12">
      <c r="A3" s="184"/>
      <c r="B3" s="184"/>
      <c r="C3" s="184"/>
      <c r="D3" s="184"/>
      <c r="E3" s="184"/>
      <c r="F3" s="184"/>
      <c r="G3" s="184"/>
      <c r="H3" s="184"/>
      <c r="I3" s="184"/>
      <c r="J3" s="184"/>
      <c r="K3" s="184"/>
      <c r="L3" s="184"/>
    </row>
    <row r="4" spans="1:12">
      <c r="A4" s="185"/>
      <c r="B4" s="186" t="s">
        <v>42</v>
      </c>
      <c r="C4" s="187"/>
      <c r="D4" s="185"/>
      <c r="E4" s="186" t="s">
        <v>43</v>
      </c>
      <c r="F4" s="187"/>
      <c r="G4" s="185"/>
      <c r="H4" s="186" t="s">
        <v>44</v>
      </c>
      <c r="I4" s="186"/>
      <c r="J4" s="187"/>
      <c r="K4" s="185"/>
      <c r="L4" s="187" t="s">
        <v>45</v>
      </c>
    </row>
    <row r="5" spans="1:12">
      <c r="A5" s="1392"/>
      <c r="B5" s="1393"/>
      <c r="C5" s="1394"/>
      <c r="D5" s="188"/>
      <c r="E5" s="706" t="s">
        <v>2064</v>
      </c>
      <c r="F5" s="190"/>
      <c r="G5" s="191"/>
      <c r="H5" s="183" t="s">
        <v>46</v>
      </c>
      <c r="I5" s="183"/>
      <c r="J5" s="190"/>
      <c r="K5" s="191"/>
      <c r="L5" s="190"/>
    </row>
    <row r="6" spans="1:12">
      <c r="A6" s="1395"/>
      <c r="B6" s="1396"/>
      <c r="C6" s="1397"/>
      <c r="D6" s="192"/>
      <c r="E6" s="189" t="s">
        <v>2062</v>
      </c>
      <c r="F6" s="190"/>
      <c r="G6" s="1401"/>
      <c r="H6" s="1393"/>
      <c r="I6" s="1393"/>
      <c r="J6" s="1394"/>
      <c r="K6" s="191"/>
      <c r="L6" s="193" t="s">
        <v>2068</v>
      </c>
    </row>
    <row r="7" spans="1:12">
      <c r="A7" s="1398"/>
      <c r="B7" s="1399"/>
      <c r="C7" s="1400"/>
      <c r="D7" s="194"/>
      <c r="E7" s="184"/>
      <c r="F7" s="195"/>
      <c r="G7" s="1398"/>
      <c r="H7" s="1399"/>
      <c r="I7" s="1399"/>
      <c r="J7" s="1400"/>
      <c r="K7" s="194"/>
      <c r="L7" s="195"/>
    </row>
    <row r="8" spans="1:12">
      <c r="A8" s="191"/>
      <c r="B8" s="183"/>
      <c r="C8" s="183"/>
      <c r="D8" s="183"/>
      <c r="E8" s="183"/>
      <c r="F8" s="183"/>
      <c r="G8" s="183"/>
      <c r="H8" s="183"/>
      <c r="I8" s="183"/>
      <c r="J8" s="183"/>
      <c r="K8" s="183"/>
      <c r="L8" s="190"/>
    </row>
    <row r="9" spans="1:12">
      <c r="A9" s="1402"/>
      <c r="B9" s="1380"/>
      <c r="C9" s="1380"/>
      <c r="D9" s="1380"/>
      <c r="E9" s="1380"/>
      <c r="F9" s="1380"/>
      <c r="G9" s="1380"/>
      <c r="H9" s="1380"/>
      <c r="I9" s="1380"/>
      <c r="J9" s="1380"/>
      <c r="K9" s="1380"/>
      <c r="L9" s="1382"/>
    </row>
    <row r="10" spans="1:12">
      <c r="A10" s="1403" t="s">
        <v>513</v>
      </c>
      <c r="B10" s="1380"/>
      <c r="C10" s="1380"/>
      <c r="D10" s="1380"/>
      <c r="E10" s="1380"/>
      <c r="F10" s="1380"/>
      <c r="G10" s="1380"/>
      <c r="H10" s="1380"/>
      <c r="I10" s="1380"/>
      <c r="J10" s="1380"/>
      <c r="K10" s="1380"/>
      <c r="L10" s="1382"/>
    </row>
    <row r="11" spans="1:12">
      <c r="A11" s="194"/>
      <c r="B11" s="184"/>
      <c r="C11" s="184"/>
      <c r="D11" s="184"/>
      <c r="E11" s="184"/>
      <c r="F11" s="184"/>
      <c r="G11" s="184"/>
      <c r="H11" s="184"/>
      <c r="I11" s="184"/>
      <c r="J11" s="184"/>
      <c r="K11" s="184"/>
      <c r="L11" s="195"/>
    </row>
    <row r="12" spans="1:12">
      <c r="A12" s="191"/>
      <c r="B12" s="1404" t="s">
        <v>514</v>
      </c>
      <c r="C12" s="1404"/>
      <c r="D12" s="1404"/>
      <c r="E12" s="1404"/>
      <c r="F12" s="1404"/>
      <c r="G12" s="1404"/>
      <c r="H12" s="1404"/>
      <c r="I12" s="1404"/>
      <c r="J12" s="1404"/>
      <c r="K12" s="1404"/>
      <c r="L12" s="190"/>
    </row>
    <row r="13" spans="1:12">
      <c r="A13" s="191"/>
      <c r="B13" s="183"/>
      <c r="C13" s="183"/>
      <c r="D13" s="183"/>
      <c r="E13" s="183"/>
      <c r="F13" s="183"/>
      <c r="G13" s="183"/>
      <c r="H13" s="183"/>
      <c r="I13" s="183"/>
      <c r="J13" s="183"/>
      <c r="K13" s="183"/>
      <c r="L13" s="190"/>
    </row>
    <row r="14" spans="1:12">
      <c r="A14" s="196"/>
      <c r="B14" s="197" t="s">
        <v>2208</v>
      </c>
      <c r="C14" s="197"/>
      <c r="D14" s="197"/>
      <c r="E14" s="197"/>
      <c r="F14" s="1389" t="s">
        <v>515</v>
      </c>
      <c r="G14" s="1390"/>
      <c r="H14" s="1390"/>
      <c r="I14" s="1390"/>
      <c r="J14" s="1390"/>
      <c r="K14" s="1390"/>
      <c r="L14" s="1391"/>
    </row>
    <row r="15" spans="1:12">
      <c r="A15" s="196" t="s">
        <v>516</v>
      </c>
      <c r="B15" s="197"/>
      <c r="C15" s="197"/>
      <c r="D15" s="197"/>
      <c r="E15" s="197"/>
      <c r="F15" s="198" t="s">
        <v>2096</v>
      </c>
      <c r="G15" s="199"/>
      <c r="H15" s="199" t="s">
        <v>2095</v>
      </c>
      <c r="I15" s="199"/>
      <c r="J15" s="199" t="s">
        <v>2094</v>
      </c>
      <c r="K15" s="199"/>
      <c r="L15" s="200" t="s">
        <v>2093</v>
      </c>
    </row>
    <row r="16" spans="1:12">
      <c r="A16" s="196">
        <v>1</v>
      </c>
      <c r="B16" s="197" t="s">
        <v>517</v>
      </c>
      <c r="C16" s="197"/>
      <c r="D16" s="197"/>
      <c r="E16" s="197"/>
      <c r="F16" s="201"/>
      <c r="G16" s="201"/>
      <c r="H16" s="201"/>
      <c r="I16" s="201"/>
      <c r="J16" s="201"/>
      <c r="K16" s="201"/>
      <c r="L16" s="202"/>
    </row>
    <row r="17" spans="1:12" ht="30">
      <c r="A17" s="196">
        <v>2</v>
      </c>
      <c r="B17" s="203" t="s">
        <v>518</v>
      </c>
      <c r="C17" s="197"/>
      <c r="D17" s="197"/>
      <c r="E17" s="197"/>
      <c r="F17" s="204"/>
      <c r="G17" s="204"/>
      <c r="H17" s="204"/>
      <c r="I17" s="204"/>
      <c r="J17" s="204"/>
      <c r="K17" s="204"/>
      <c r="L17" s="205"/>
    </row>
    <row r="18" spans="1:12">
      <c r="A18" s="206">
        <v>3</v>
      </c>
      <c r="B18" s="207"/>
      <c r="C18" s="208"/>
      <c r="D18" s="208"/>
      <c r="E18" s="208"/>
      <c r="F18" s="209"/>
      <c r="G18" s="209"/>
      <c r="H18" s="209"/>
      <c r="I18" s="209"/>
      <c r="J18" s="209"/>
      <c r="K18" s="209"/>
      <c r="L18" s="210"/>
    </row>
    <row r="19" spans="1:12">
      <c r="A19" s="196">
        <v>4</v>
      </c>
      <c r="B19" s="211" t="s">
        <v>519</v>
      </c>
      <c r="C19" s="197"/>
      <c r="D19" s="197"/>
      <c r="E19" s="197"/>
      <c r="F19" s="212"/>
      <c r="G19" s="212"/>
      <c r="H19" s="212"/>
      <c r="I19" s="212"/>
      <c r="J19" s="212"/>
      <c r="K19" s="212"/>
      <c r="L19" s="202"/>
    </row>
    <row r="20" spans="1:12">
      <c r="A20" s="196">
        <v>5</v>
      </c>
      <c r="B20" s="183"/>
      <c r="C20" s="197"/>
      <c r="D20" s="197"/>
      <c r="E20" s="197"/>
      <c r="F20" s="212"/>
      <c r="G20" s="213"/>
      <c r="H20" s="213"/>
      <c r="I20" s="213"/>
      <c r="J20" s="213"/>
      <c r="K20" s="212"/>
      <c r="L20" s="214"/>
    </row>
    <row r="21" spans="1:12">
      <c r="A21" s="196">
        <v>6</v>
      </c>
      <c r="B21" s="197"/>
      <c r="C21" s="197"/>
      <c r="D21" s="197"/>
      <c r="E21" s="197"/>
      <c r="F21" s="215"/>
      <c r="G21" s="216"/>
      <c r="H21" s="215"/>
      <c r="I21" s="213"/>
      <c r="J21" s="213"/>
      <c r="K21" s="212"/>
      <c r="L21" s="214"/>
    </row>
    <row r="22" spans="1:12">
      <c r="A22" s="196">
        <v>7</v>
      </c>
      <c r="B22" s="197"/>
      <c r="C22" s="197"/>
      <c r="D22" s="197"/>
      <c r="E22" s="197"/>
      <c r="F22" s="212"/>
      <c r="G22" s="212"/>
      <c r="H22" s="216"/>
      <c r="I22" s="212"/>
      <c r="J22" s="216"/>
      <c r="K22" s="212"/>
      <c r="L22" s="214"/>
    </row>
    <row r="23" spans="1:12">
      <c r="A23" s="196">
        <v>8</v>
      </c>
      <c r="B23" s="217"/>
      <c r="C23" s="218"/>
      <c r="D23" s="197"/>
      <c r="E23" s="197"/>
      <c r="F23" s="216"/>
      <c r="G23" s="212"/>
      <c r="H23" s="216"/>
      <c r="I23" s="212"/>
      <c r="J23" s="216"/>
      <c r="K23" s="212"/>
      <c r="L23" s="214"/>
    </row>
    <row r="24" spans="1:12">
      <c r="A24" s="196">
        <v>9</v>
      </c>
      <c r="B24" s="197"/>
      <c r="C24" s="218"/>
      <c r="D24" s="197"/>
      <c r="E24" s="197"/>
      <c r="F24" s="216"/>
      <c r="G24" s="212"/>
      <c r="H24" s="216"/>
      <c r="I24" s="212"/>
      <c r="J24" s="216"/>
      <c r="K24" s="212"/>
      <c r="L24" s="214"/>
    </row>
    <row r="25" spans="1:12">
      <c r="A25" s="196">
        <v>10</v>
      </c>
      <c r="B25" s="197"/>
      <c r="C25" s="197"/>
      <c r="D25" s="197"/>
      <c r="E25" s="197"/>
      <c r="F25" s="212"/>
      <c r="G25" s="212"/>
      <c r="H25" s="212"/>
      <c r="I25" s="212"/>
      <c r="J25" s="216"/>
      <c r="K25" s="212"/>
      <c r="L25" s="214"/>
    </row>
    <row r="26" spans="1:12">
      <c r="A26" s="196">
        <v>11</v>
      </c>
      <c r="B26" s="219" t="s">
        <v>520</v>
      </c>
      <c r="C26" s="197"/>
      <c r="D26" s="197"/>
      <c r="E26" s="197"/>
      <c r="F26" s="220"/>
      <c r="G26" s="220"/>
      <c r="H26" s="220"/>
      <c r="I26" s="220"/>
      <c r="J26" s="220"/>
      <c r="K26" s="220"/>
      <c r="L26" s="221"/>
    </row>
    <row r="27" spans="1:12">
      <c r="A27" s="196">
        <v>12</v>
      </c>
      <c r="B27" s="197"/>
      <c r="C27" s="218"/>
      <c r="D27" s="197"/>
      <c r="E27" s="197"/>
      <c r="F27" s="217"/>
      <c r="G27" s="197"/>
      <c r="H27" s="217"/>
      <c r="I27" s="197"/>
      <c r="J27" s="222"/>
      <c r="K27" s="197"/>
      <c r="L27" s="223"/>
    </row>
    <row r="28" spans="1:12">
      <c r="A28" s="224">
        <v>13</v>
      </c>
      <c r="B28" s="197" t="s">
        <v>521</v>
      </c>
      <c r="C28" s="197"/>
      <c r="D28" s="197"/>
      <c r="E28" s="197"/>
      <c r="F28" s="197"/>
      <c r="G28" s="197"/>
      <c r="H28" s="197"/>
      <c r="I28" s="197"/>
      <c r="J28" s="197"/>
      <c r="K28" s="197"/>
      <c r="L28" s="225"/>
    </row>
    <row r="29" spans="1:12" ht="45">
      <c r="A29" s="196">
        <v>14</v>
      </c>
      <c r="B29" s="203" t="s">
        <v>522</v>
      </c>
      <c r="C29" s="197"/>
      <c r="D29" s="197"/>
      <c r="E29" s="197"/>
      <c r="F29" s="204"/>
      <c r="G29" s="204"/>
      <c r="H29" s="204"/>
      <c r="I29" s="204"/>
      <c r="J29" s="204"/>
      <c r="K29" s="204"/>
      <c r="L29" s="205"/>
    </row>
    <row r="30" spans="1:12">
      <c r="A30" s="196">
        <v>15</v>
      </c>
      <c r="B30" s="211"/>
      <c r="C30" s="197"/>
      <c r="D30" s="197"/>
      <c r="E30" s="197"/>
      <c r="F30" s="197"/>
      <c r="G30" s="197"/>
      <c r="H30" s="217"/>
      <c r="I30" s="197"/>
      <c r="J30" s="217"/>
      <c r="K30" s="197"/>
      <c r="L30" s="226"/>
    </row>
    <row r="31" spans="1:12">
      <c r="A31" s="196">
        <v>16</v>
      </c>
      <c r="B31" s="211" t="s">
        <v>523</v>
      </c>
      <c r="C31" s="197"/>
      <c r="D31" s="197"/>
      <c r="E31" s="197"/>
      <c r="F31" s="197"/>
      <c r="G31" s="197"/>
      <c r="H31" s="217"/>
      <c r="I31" s="197"/>
      <c r="J31" s="217"/>
      <c r="K31" s="197"/>
      <c r="L31" s="226"/>
    </row>
    <row r="32" spans="1:12">
      <c r="A32" s="196">
        <v>17</v>
      </c>
      <c r="B32" s="211" t="s">
        <v>524</v>
      </c>
      <c r="C32" s="197"/>
      <c r="D32" s="197"/>
      <c r="E32" s="197"/>
      <c r="F32" s="197"/>
      <c r="G32" s="197"/>
      <c r="H32" s="222"/>
      <c r="I32" s="197"/>
      <c r="J32" s="217"/>
      <c r="K32" s="197"/>
      <c r="L32" s="226"/>
    </row>
    <row r="33" spans="1:12">
      <c r="A33" s="196">
        <v>18</v>
      </c>
      <c r="B33" s="211"/>
      <c r="C33" s="197"/>
      <c r="D33" s="197"/>
      <c r="E33" s="197"/>
      <c r="F33" s="197"/>
      <c r="G33" s="197"/>
      <c r="H33" s="217"/>
      <c r="I33" s="197"/>
      <c r="J33" s="217"/>
      <c r="K33" s="197"/>
      <c r="L33" s="227"/>
    </row>
    <row r="34" spans="1:12">
      <c r="A34" s="196">
        <v>19</v>
      </c>
      <c r="B34" s="211"/>
      <c r="C34" s="197"/>
      <c r="D34" s="197"/>
      <c r="E34" s="197"/>
      <c r="F34" s="197"/>
      <c r="G34" s="197"/>
      <c r="H34" s="197"/>
      <c r="I34" s="197"/>
      <c r="J34" s="197"/>
      <c r="K34" s="197"/>
      <c r="L34" s="227"/>
    </row>
    <row r="35" spans="1:12">
      <c r="A35" s="196">
        <v>20</v>
      </c>
      <c r="B35" s="211"/>
      <c r="C35" s="197"/>
      <c r="D35" s="197"/>
      <c r="E35" s="197"/>
      <c r="F35" s="197"/>
      <c r="G35" s="197"/>
      <c r="H35" s="197"/>
      <c r="I35" s="197"/>
      <c r="J35" s="197"/>
      <c r="K35" s="197"/>
      <c r="L35" s="227"/>
    </row>
    <row r="36" spans="1:12">
      <c r="A36" s="196">
        <v>21</v>
      </c>
      <c r="B36" s="211"/>
      <c r="C36" s="197"/>
      <c r="D36" s="197"/>
      <c r="E36" s="197"/>
      <c r="F36" s="197"/>
      <c r="G36" s="197"/>
      <c r="H36" s="197"/>
      <c r="I36" s="197"/>
      <c r="J36" s="197"/>
      <c r="K36" s="197"/>
      <c r="L36" s="228"/>
    </row>
    <row r="37" spans="1:12" ht="30">
      <c r="A37" s="196">
        <v>22</v>
      </c>
      <c r="B37" s="229" t="s">
        <v>525</v>
      </c>
      <c r="C37" s="197"/>
      <c r="D37" s="197"/>
      <c r="E37" s="197"/>
      <c r="F37" s="230"/>
      <c r="G37" s="230"/>
      <c r="H37" s="230"/>
      <c r="I37" s="230"/>
      <c r="J37" s="230"/>
      <c r="K37" s="230"/>
      <c r="L37" s="231"/>
    </row>
    <row r="38" spans="1:12">
      <c r="A38" s="196">
        <v>23</v>
      </c>
      <c r="B38" s="211"/>
      <c r="C38" s="197"/>
      <c r="D38" s="197"/>
      <c r="E38" s="197"/>
      <c r="F38" s="197"/>
      <c r="G38" s="197"/>
      <c r="H38" s="197"/>
      <c r="I38" s="197"/>
      <c r="J38" s="197"/>
      <c r="K38" s="197"/>
      <c r="L38" s="228"/>
    </row>
    <row r="39" spans="1:12" ht="30.75" thickBot="1">
      <c r="A39" s="196">
        <v>24</v>
      </c>
      <c r="B39" s="232" t="s">
        <v>526</v>
      </c>
      <c r="C39" s="197"/>
      <c r="D39" s="197"/>
      <c r="E39" s="197"/>
      <c r="F39" s="233"/>
      <c r="G39" s="233"/>
      <c r="H39" s="233"/>
      <c r="I39" s="233"/>
      <c r="J39" s="233"/>
      <c r="K39" s="233"/>
      <c r="L39" s="234"/>
    </row>
    <row r="40" spans="1:12" ht="15.75" thickTop="1">
      <c r="A40" s="196">
        <v>25</v>
      </c>
      <c r="B40" s="211"/>
      <c r="C40" s="197"/>
      <c r="D40" s="197"/>
      <c r="E40" s="197"/>
      <c r="F40" s="197"/>
      <c r="G40" s="197"/>
      <c r="H40" s="197"/>
      <c r="I40" s="197"/>
      <c r="J40" s="197"/>
      <c r="K40" s="197"/>
      <c r="L40" s="228"/>
    </row>
    <row r="41" spans="1:12">
      <c r="A41" s="196">
        <v>26</v>
      </c>
      <c r="B41" s="235" t="s">
        <v>527</v>
      </c>
      <c r="C41" s="197"/>
      <c r="D41" s="197"/>
      <c r="E41" s="197"/>
      <c r="F41" s="197"/>
      <c r="G41" s="197"/>
      <c r="H41" s="197"/>
      <c r="I41" s="197"/>
      <c r="J41" s="197"/>
      <c r="K41" s="197"/>
      <c r="L41" s="228"/>
    </row>
    <row r="42" spans="1:12">
      <c r="A42" s="196"/>
      <c r="B42" s="236"/>
      <c r="C42" s="197"/>
      <c r="D42" s="197"/>
      <c r="E42" s="197"/>
      <c r="F42" s="197"/>
      <c r="G42" s="197"/>
      <c r="H42" s="197"/>
      <c r="I42" s="197"/>
      <c r="J42" s="197"/>
      <c r="K42" s="197"/>
      <c r="L42" s="228"/>
    </row>
    <row r="43" spans="1:12">
      <c r="A43" s="196"/>
      <c r="B43" s="236"/>
      <c r="C43" s="197"/>
      <c r="D43" s="197"/>
      <c r="E43" s="197"/>
      <c r="F43" s="197"/>
      <c r="G43" s="197"/>
      <c r="H43" s="197"/>
      <c r="I43" s="197"/>
      <c r="J43" s="197"/>
      <c r="K43" s="197"/>
      <c r="L43" s="228"/>
    </row>
    <row r="44" spans="1:12">
      <c r="A44" s="196"/>
      <c r="B44" s="236"/>
      <c r="C44" s="197"/>
      <c r="D44" s="197"/>
      <c r="E44" s="197"/>
      <c r="F44" s="197"/>
      <c r="G44" s="197"/>
      <c r="H44" s="197"/>
      <c r="I44" s="197"/>
      <c r="J44" s="197"/>
      <c r="K44" s="197"/>
      <c r="L44" s="228"/>
    </row>
    <row r="45" spans="1:12">
      <c r="A45" s="196"/>
      <c r="B45" s="236"/>
      <c r="C45" s="197"/>
      <c r="D45" s="197"/>
      <c r="E45" s="197"/>
      <c r="F45" s="197"/>
      <c r="G45" s="197"/>
      <c r="H45" s="197"/>
      <c r="I45" s="197"/>
      <c r="J45" s="197"/>
      <c r="K45" s="197"/>
      <c r="L45" s="228"/>
    </row>
    <row r="46" spans="1:12">
      <c r="A46" s="196"/>
      <c r="B46" s="236"/>
      <c r="C46" s="197"/>
      <c r="D46" s="197"/>
      <c r="E46" s="197"/>
      <c r="F46" s="197"/>
      <c r="G46" s="197"/>
      <c r="H46" s="197"/>
      <c r="I46" s="197"/>
      <c r="J46" s="197"/>
      <c r="K46" s="197"/>
      <c r="L46" s="228"/>
    </row>
    <row r="47" spans="1:12">
      <c r="A47" s="196"/>
      <c r="B47" s="236"/>
      <c r="C47" s="197"/>
      <c r="D47" s="197"/>
      <c r="E47" s="197"/>
      <c r="F47" s="197"/>
      <c r="G47" s="197"/>
      <c r="H47" s="197"/>
      <c r="I47" s="197"/>
      <c r="J47" s="197"/>
      <c r="K47" s="197"/>
      <c r="L47" s="228"/>
    </row>
    <row r="48" spans="1:12">
      <c r="A48" s="196"/>
      <c r="B48" s="236"/>
      <c r="C48" s="197"/>
      <c r="D48" s="197"/>
      <c r="E48" s="197"/>
      <c r="F48" s="197"/>
      <c r="G48" s="197"/>
      <c r="H48" s="197"/>
      <c r="I48" s="197"/>
      <c r="J48" s="197"/>
      <c r="K48" s="197"/>
      <c r="L48" s="228"/>
    </row>
    <row r="49" spans="1:12">
      <c r="A49" s="196"/>
      <c r="B49" s="236"/>
      <c r="C49" s="197"/>
      <c r="D49" s="197"/>
      <c r="E49" s="197"/>
      <c r="F49" s="197"/>
      <c r="G49" s="197"/>
      <c r="H49" s="197"/>
      <c r="I49" s="197"/>
      <c r="J49" s="197"/>
      <c r="K49" s="197"/>
      <c r="L49" s="228"/>
    </row>
    <row r="50" spans="1:12">
      <c r="A50" s="196"/>
      <c r="B50" s="236"/>
      <c r="C50" s="197"/>
      <c r="D50" s="197"/>
      <c r="E50" s="197"/>
      <c r="F50" s="197"/>
      <c r="G50" s="197"/>
      <c r="H50" s="197"/>
      <c r="I50" s="197"/>
      <c r="J50" s="197"/>
      <c r="K50" s="197"/>
      <c r="L50" s="228"/>
    </row>
    <row r="51" spans="1:12">
      <c r="A51" s="196"/>
      <c r="B51" s="236"/>
      <c r="C51" s="197"/>
      <c r="D51" s="197"/>
      <c r="E51" s="197"/>
      <c r="F51" s="197"/>
      <c r="G51" s="197"/>
      <c r="H51" s="197"/>
      <c r="I51" s="197"/>
      <c r="J51" s="197"/>
      <c r="K51" s="197"/>
      <c r="L51" s="228"/>
    </row>
    <row r="52" spans="1:12">
      <c r="A52" s="196"/>
      <c r="B52" s="236"/>
      <c r="C52" s="197"/>
      <c r="D52" s="197"/>
      <c r="E52" s="197"/>
      <c r="F52" s="197"/>
      <c r="G52" s="197"/>
      <c r="H52" s="197"/>
      <c r="I52" s="197"/>
      <c r="J52" s="197"/>
      <c r="K52" s="197"/>
      <c r="L52" s="228"/>
    </row>
    <row r="53" spans="1:12">
      <c r="A53" s="196"/>
      <c r="B53" s="236"/>
      <c r="C53" s="197"/>
      <c r="D53" s="197"/>
      <c r="E53" s="197"/>
      <c r="F53" s="197"/>
      <c r="G53" s="197"/>
      <c r="H53" s="197"/>
      <c r="I53" s="197"/>
      <c r="J53" s="197"/>
      <c r="K53" s="197"/>
      <c r="L53" s="228"/>
    </row>
    <row r="54" spans="1:12">
      <c r="A54" s="196"/>
      <c r="B54" s="236"/>
      <c r="C54" s="197"/>
      <c r="D54" s="197"/>
      <c r="E54" s="197"/>
      <c r="F54" s="197"/>
      <c r="G54" s="197"/>
      <c r="H54" s="197"/>
      <c r="I54" s="197"/>
      <c r="J54" s="197"/>
      <c r="K54" s="197"/>
      <c r="L54" s="228"/>
    </row>
    <row r="55" spans="1:12">
      <c r="A55" s="196"/>
      <c r="B55" s="236"/>
      <c r="C55" s="197"/>
      <c r="D55" s="197"/>
      <c r="E55" s="197"/>
      <c r="F55" s="197"/>
      <c r="G55" s="197"/>
      <c r="H55" s="197"/>
      <c r="I55" s="197"/>
      <c r="J55" s="197"/>
      <c r="K55" s="197"/>
      <c r="L55" s="228"/>
    </row>
    <row r="56" spans="1:12">
      <c r="A56" s="196"/>
      <c r="B56" s="236"/>
      <c r="C56" s="197"/>
      <c r="D56" s="197"/>
      <c r="E56" s="197"/>
      <c r="F56" s="197"/>
      <c r="G56" s="197"/>
      <c r="H56" s="197"/>
      <c r="I56" s="197"/>
      <c r="J56" s="197"/>
      <c r="K56" s="197"/>
      <c r="L56" s="228"/>
    </row>
    <row r="57" spans="1:12">
      <c r="A57" s="196"/>
      <c r="B57" s="236"/>
      <c r="C57" s="197"/>
      <c r="D57" s="197"/>
      <c r="E57" s="197"/>
      <c r="F57" s="197"/>
      <c r="G57" s="197"/>
      <c r="H57" s="197"/>
      <c r="I57" s="197"/>
      <c r="J57" s="197"/>
      <c r="K57" s="197"/>
      <c r="L57" s="228"/>
    </row>
    <row r="58" spans="1:12">
      <c r="A58" s="196"/>
      <c r="B58" s="236"/>
      <c r="C58" s="197"/>
      <c r="D58" s="197"/>
      <c r="E58" s="197"/>
      <c r="F58" s="197"/>
      <c r="G58" s="197"/>
      <c r="H58" s="197"/>
      <c r="I58" s="197"/>
      <c r="J58" s="197"/>
      <c r="K58" s="197"/>
      <c r="L58" s="228"/>
    </row>
    <row r="59" spans="1:12">
      <c r="A59" s="196"/>
      <c r="B59" s="236"/>
      <c r="C59" s="197"/>
      <c r="D59" s="197"/>
      <c r="E59" s="197"/>
      <c r="F59" s="197"/>
      <c r="G59" s="197"/>
      <c r="H59" s="197"/>
      <c r="I59" s="197"/>
      <c r="J59" s="197"/>
      <c r="K59" s="197"/>
      <c r="L59" s="228"/>
    </row>
    <row r="60" spans="1:12">
      <c r="A60" s="196"/>
      <c r="B60" s="236"/>
      <c r="C60" s="197"/>
      <c r="D60" s="197"/>
      <c r="E60" s="197"/>
      <c r="F60" s="197"/>
      <c r="G60" s="197"/>
      <c r="H60" s="197"/>
      <c r="I60" s="197"/>
      <c r="J60" s="197"/>
      <c r="K60" s="197"/>
      <c r="L60" s="228"/>
    </row>
    <row r="61" spans="1:12">
      <c r="A61" s="196"/>
      <c r="B61" s="236"/>
      <c r="C61" s="197"/>
      <c r="D61" s="197"/>
      <c r="E61" s="197"/>
      <c r="F61" s="197"/>
      <c r="G61" s="197"/>
      <c r="H61" s="197"/>
      <c r="I61" s="197"/>
      <c r="J61" s="197"/>
      <c r="K61" s="197"/>
      <c r="L61" s="228"/>
    </row>
    <row r="62" spans="1:12">
      <c r="A62" s="196"/>
      <c r="B62" s="236"/>
      <c r="C62" s="197"/>
      <c r="D62" s="197"/>
      <c r="E62" s="197"/>
      <c r="F62" s="197"/>
      <c r="G62" s="197"/>
      <c r="H62" s="197"/>
      <c r="I62" s="197"/>
      <c r="J62" s="197"/>
      <c r="K62" s="197"/>
      <c r="L62" s="228"/>
    </row>
    <row r="63" spans="1:12">
      <c r="A63" s="196"/>
      <c r="B63" s="236"/>
      <c r="C63" s="197"/>
      <c r="D63" s="197"/>
      <c r="E63" s="197"/>
      <c r="F63" s="197"/>
      <c r="G63" s="197"/>
      <c r="H63" s="197"/>
      <c r="I63" s="197"/>
      <c r="J63" s="197"/>
      <c r="K63" s="197"/>
      <c r="L63" s="228"/>
    </row>
    <row r="64" spans="1:12">
      <c r="A64" s="196"/>
      <c r="B64" s="236"/>
      <c r="C64" s="197"/>
      <c r="D64" s="197"/>
      <c r="E64" s="197"/>
      <c r="F64" s="197"/>
      <c r="G64" s="197"/>
      <c r="H64" s="197"/>
      <c r="I64" s="197"/>
      <c r="J64" s="197"/>
      <c r="K64" s="197"/>
      <c r="L64" s="228"/>
    </row>
    <row r="65" spans="1:12">
      <c r="A65" s="196"/>
      <c r="B65" s="236"/>
      <c r="C65" s="197"/>
      <c r="D65" s="197"/>
      <c r="E65" s="197"/>
      <c r="F65" s="197"/>
      <c r="G65" s="197"/>
      <c r="H65" s="197"/>
      <c r="I65" s="197"/>
      <c r="J65" s="197"/>
      <c r="K65" s="197"/>
      <c r="L65" s="228"/>
    </row>
    <row r="66" spans="1:12">
      <c r="A66" s="196"/>
      <c r="B66" s="236"/>
      <c r="C66" s="197"/>
      <c r="D66" s="197"/>
      <c r="E66" s="197"/>
      <c r="F66" s="197"/>
      <c r="G66" s="197"/>
      <c r="H66" s="197"/>
      <c r="I66" s="197"/>
      <c r="J66" s="197"/>
      <c r="K66" s="197"/>
      <c r="L66" s="228"/>
    </row>
    <row r="67" spans="1:12">
      <c r="A67" s="196"/>
      <c r="B67" s="236"/>
      <c r="C67" s="197"/>
      <c r="D67" s="197"/>
      <c r="E67" s="197"/>
      <c r="F67" s="197"/>
      <c r="G67" s="197"/>
      <c r="H67" s="197"/>
      <c r="I67" s="197"/>
      <c r="J67" s="197"/>
      <c r="K67" s="197"/>
      <c r="L67" s="228"/>
    </row>
    <row r="68" spans="1:12">
      <c r="A68" s="196"/>
      <c r="B68" s="197"/>
      <c r="C68" s="197"/>
      <c r="D68" s="197"/>
      <c r="E68" s="197"/>
      <c r="F68" s="197"/>
      <c r="G68" s="197"/>
      <c r="H68" s="197"/>
      <c r="I68" s="197"/>
      <c r="J68" s="197"/>
      <c r="K68" s="197"/>
      <c r="L68" s="228"/>
    </row>
    <row r="69" spans="1:12">
      <c r="A69" s="196"/>
      <c r="B69" s="236"/>
      <c r="C69" s="197"/>
      <c r="D69" s="197"/>
      <c r="E69" s="197"/>
      <c r="F69" s="197"/>
      <c r="G69" s="237"/>
      <c r="H69" s="238"/>
      <c r="I69" s="237"/>
      <c r="J69" s="238"/>
      <c r="K69" s="197"/>
      <c r="L69" s="228"/>
    </row>
    <row r="70" spans="1:12">
      <c r="A70" s="239"/>
      <c r="B70" s="240"/>
      <c r="C70" s="240"/>
      <c r="D70" s="240"/>
      <c r="E70" s="240"/>
      <c r="F70" s="240"/>
      <c r="G70" s="241"/>
      <c r="H70" s="241"/>
      <c r="I70" s="241"/>
      <c r="J70" s="241"/>
      <c r="K70" s="240"/>
      <c r="L70" s="242"/>
    </row>
    <row r="71" spans="1:12">
      <c r="A71" s="183"/>
      <c r="B71" s="183"/>
      <c r="C71" s="183"/>
      <c r="D71" s="183"/>
      <c r="E71" s="183"/>
      <c r="F71" s="183"/>
      <c r="G71" s="183"/>
      <c r="H71" s="183"/>
      <c r="I71" s="183"/>
      <c r="J71" s="183"/>
      <c r="K71" s="183"/>
      <c r="L71" s="183"/>
    </row>
    <row r="72" spans="1:12">
      <c r="A72" s="183"/>
      <c r="B72" s="183"/>
      <c r="C72" s="183"/>
      <c r="D72" s="183"/>
      <c r="E72" s="183"/>
      <c r="F72" s="183"/>
      <c r="G72" s="183"/>
      <c r="H72" s="183"/>
      <c r="I72" s="183"/>
      <c r="J72" s="183"/>
      <c r="K72" s="183"/>
      <c r="L72" s="183"/>
    </row>
    <row r="73" spans="1:12">
      <c r="A73" s="183"/>
      <c r="B73" s="183"/>
      <c r="C73" s="183"/>
      <c r="D73" s="183"/>
      <c r="E73" s="183"/>
      <c r="F73" s="183"/>
      <c r="G73" s="183"/>
      <c r="H73" s="183"/>
      <c r="I73" s="183"/>
      <c r="J73" s="183"/>
      <c r="K73" s="183"/>
      <c r="L73" s="707" t="s">
        <v>2092</v>
      </c>
    </row>
  </sheetData>
  <mergeCells count="6">
    <mergeCell ref="F14:L14"/>
    <mergeCell ref="A5:C7"/>
    <mergeCell ref="G6:J7"/>
    <mergeCell ref="A9:L9"/>
    <mergeCell ref="A10:L10"/>
    <mergeCell ref="B12:K12"/>
  </mergeCells>
  <pageMargins left="0.75" right="0.75" top="1" bottom="1" header="0.5" footer="0.5"/>
  <pageSetup scale="5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transitionEntry="1">
    <pageSetUpPr fitToPage="1"/>
  </sheetPr>
  <dimension ref="A1:N134"/>
  <sheetViews>
    <sheetView defaultGridColor="0" colorId="22" zoomScale="87" workbookViewId="0">
      <selection activeCell="N129" sqref="N129"/>
    </sheetView>
  </sheetViews>
  <sheetFormatPr defaultColWidth="8.5546875" defaultRowHeight="15.75"/>
  <cols>
    <col min="1" max="1" width="1.44140625" style="246" customWidth="1"/>
    <col min="2" max="2" width="3.21875" style="246" customWidth="1"/>
    <col min="3" max="3" width="1.44140625" style="246" customWidth="1"/>
    <col min="4" max="4" width="8.5546875" style="246"/>
    <col min="5" max="5" width="19.109375" style="246" customWidth="1"/>
    <col min="6" max="6" width="1.44140625" style="246" customWidth="1"/>
    <col min="7" max="7" width="14.77734375" style="246" customWidth="1"/>
    <col min="8" max="8" width="5" style="246" customWidth="1"/>
    <col min="9" max="9" width="3.21875" style="246" customWidth="1"/>
    <col min="10" max="10" width="1.44140625" style="246" customWidth="1"/>
    <col min="11" max="11" width="16" style="246" customWidth="1"/>
    <col min="12" max="12" width="8.5546875" style="246"/>
    <col min="13" max="13" width="1.44140625" style="246" customWidth="1"/>
    <col min="14" max="14" width="17.44140625" style="246" customWidth="1"/>
    <col min="15" max="16384" width="8.5546875" style="246"/>
  </cols>
  <sheetData>
    <row r="1" spans="1:14">
      <c r="A1" s="243" t="s">
        <v>42</v>
      </c>
      <c r="B1" s="244"/>
      <c r="C1" s="244"/>
      <c r="D1" s="244"/>
      <c r="E1" s="245"/>
      <c r="F1" s="244"/>
      <c r="G1" s="244" t="s">
        <v>43</v>
      </c>
      <c r="H1" s="244"/>
      <c r="I1" s="245"/>
      <c r="J1" s="244"/>
      <c r="K1" s="244" t="s">
        <v>44</v>
      </c>
      <c r="L1" s="245"/>
      <c r="M1" s="244"/>
      <c r="N1" s="245" t="s">
        <v>45</v>
      </c>
    </row>
    <row r="2" spans="1:14">
      <c r="A2" s="247"/>
      <c r="B2" s="248"/>
      <c r="C2" s="248"/>
      <c r="D2" s="248"/>
      <c r="E2" s="249"/>
      <c r="F2" s="248"/>
      <c r="G2" s="250" t="s">
        <v>2106</v>
      </c>
      <c r="H2" s="248"/>
      <c r="I2" s="249"/>
      <c r="J2" s="248"/>
      <c r="K2" s="248" t="s">
        <v>46</v>
      </c>
      <c r="L2" s="249"/>
      <c r="M2" s="248"/>
      <c r="N2" s="249"/>
    </row>
    <row r="3" spans="1:14">
      <c r="A3" s="251"/>
      <c r="B3" s="252"/>
      <c r="C3" s="252"/>
      <c r="D3" s="252"/>
      <c r="E3" s="253"/>
      <c r="F3" s="252"/>
      <c r="G3" s="708" t="s">
        <v>2107</v>
      </c>
      <c r="H3" s="252"/>
      <c r="I3" s="253"/>
      <c r="J3" s="252"/>
      <c r="K3" s="254"/>
      <c r="L3" s="253"/>
      <c r="M3" s="252"/>
      <c r="N3" s="255" t="s">
        <v>2068</v>
      </c>
    </row>
    <row r="4" spans="1:14">
      <c r="A4" s="256"/>
      <c r="B4" s="257"/>
      <c r="C4" s="257"/>
      <c r="D4" s="257"/>
      <c r="E4" s="257"/>
      <c r="F4" s="257"/>
      <c r="G4" s="257" t="s">
        <v>528</v>
      </c>
      <c r="H4" s="257"/>
      <c r="I4" s="257"/>
      <c r="J4" s="257"/>
      <c r="K4" s="257"/>
      <c r="L4" s="257"/>
      <c r="M4" s="257"/>
      <c r="N4" s="258"/>
    </row>
    <row r="5" spans="1:14">
      <c r="A5" s="247"/>
      <c r="B5" s="248"/>
      <c r="C5" s="248"/>
      <c r="D5" s="248"/>
      <c r="E5" s="248"/>
      <c r="F5" s="248"/>
      <c r="G5" s="248"/>
      <c r="H5" s="248"/>
      <c r="I5" s="248"/>
      <c r="J5" s="248"/>
      <c r="K5" s="248"/>
      <c r="L5" s="248"/>
      <c r="M5" s="248"/>
      <c r="N5" s="249"/>
    </row>
    <row r="6" spans="1:14">
      <c r="A6" s="247"/>
      <c r="B6" s="259" t="s">
        <v>529</v>
      </c>
      <c r="C6" s="260" t="s">
        <v>530</v>
      </c>
      <c r="D6" s="260"/>
      <c r="E6" s="260"/>
      <c r="F6" s="260"/>
      <c r="G6" s="260"/>
      <c r="H6" s="260"/>
      <c r="I6" s="261" t="s">
        <v>531</v>
      </c>
      <c r="J6" s="260" t="s">
        <v>532</v>
      </c>
      <c r="K6" s="260"/>
      <c r="L6" s="260"/>
      <c r="M6" s="260"/>
      <c r="N6" s="262"/>
    </row>
    <row r="7" spans="1:14">
      <c r="A7" s="247"/>
      <c r="B7" s="248"/>
      <c r="C7" s="260" t="s">
        <v>533</v>
      </c>
      <c r="D7" s="260"/>
      <c r="E7" s="260"/>
      <c r="F7" s="260"/>
      <c r="G7" s="260"/>
      <c r="H7" s="260"/>
      <c r="I7" s="260"/>
      <c r="J7" s="260" t="s">
        <v>534</v>
      </c>
      <c r="K7" s="260"/>
      <c r="L7" s="260"/>
      <c r="M7" s="260"/>
      <c r="N7" s="262"/>
    </row>
    <row r="8" spans="1:14">
      <c r="A8" s="247"/>
      <c r="B8" s="248"/>
      <c r="C8" s="260" t="s">
        <v>2243</v>
      </c>
      <c r="D8" s="260"/>
      <c r="E8" s="260"/>
      <c r="F8" s="260"/>
      <c r="G8" s="260"/>
      <c r="H8" s="260"/>
      <c r="I8" s="261" t="s">
        <v>535</v>
      </c>
      <c r="J8" s="260" t="s">
        <v>536</v>
      </c>
      <c r="K8" s="260"/>
      <c r="L8" s="260"/>
      <c r="M8" s="260"/>
      <c r="N8" s="262"/>
    </row>
    <row r="9" spans="1:14">
      <c r="A9" s="247"/>
      <c r="B9" s="248"/>
      <c r="C9" s="260" t="s">
        <v>2222</v>
      </c>
      <c r="D9" s="260"/>
      <c r="E9" s="260"/>
      <c r="F9" s="260"/>
      <c r="G9" s="260"/>
      <c r="H9" s="260"/>
      <c r="I9" s="260"/>
      <c r="J9" s="260" t="s">
        <v>537</v>
      </c>
      <c r="K9" s="260"/>
      <c r="L9" s="260"/>
      <c r="M9" s="260"/>
      <c r="N9" s="262"/>
    </row>
    <row r="10" spans="1:14">
      <c r="A10" s="247"/>
      <c r="B10" s="248"/>
      <c r="C10" s="260" t="s">
        <v>2223</v>
      </c>
      <c r="D10" s="260"/>
      <c r="E10" s="260"/>
      <c r="F10" s="260"/>
      <c r="G10" s="260"/>
      <c r="H10" s="260"/>
      <c r="I10" s="260"/>
      <c r="J10" s="260" t="s">
        <v>538</v>
      </c>
      <c r="K10" s="260"/>
      <c r="L10" s="260"/>
      <c r="M10" s="260"/>
      <c r="N10" s="262"/>
    </row>
    <row r="11" spans="1:14">
      <c r="A11" s="247"/>
      <c r="B11" s="248"/>
      <c r="C11" s="260" t="s">
        <v>2242</v>
      </c>
      <c r="D11" s="260"/>
      <c r="E11" s="260"/>
      <c r="F11" s="260"/>
      <c r="G11" s="260"/>
      <c r="H11" s="260"/>
      <c r="I11" s="260"/>
      <c r="J11" s="260" t="s">
        <v>2474</v>
      </c>
      <c r="K11" s="260"/>
      <c r="L11" s="260"/>
      <c r="M11" s="260"/>
      <c r="N11" s="262"/>
    </row>
    <row r="12" spans="1:14">
      <c r="A12" s="247"/>
      <c r="B12" s="248"/>
      <c r="C12" s="260" t="s">
        <v>2224</v>
      </c>
      <c r="D12" s="260"/>
      <c r="E12" s="260"/>
      <c r="F12" s="260"/>
      <c r="G12" s="260"/>
      <c r="H12" s="260"/>
      <c r="I12" s="260"/>
      <c r="J12" s="260" t="s">
        <v>539</v>
      </c>
      <c r="K12" s="260"/>
      <c r="L12" s="260"/>
      <c r="M12" s="260"/>
      <c r="N12" s="262"/>
    </row>
    <row r="13" spans="1:14">
      <c r="A13" s="247"/>
      <c r="B13" s="248"/>
      <c r="C13" s="260" t="s">
        <v>2225</v>
      </c>
      <c r="D13" s="260"/>
      <c r="E13" s="260"/>
      <c r="F13" s="260"/>
      <c r="G13" s="260"/>
      <c r="H13" s="260"/>
      <c r="I13" s="260"/>
      <c r="J13" s="260" t="s">
        <v>540</v>
      </c>
      <c r="K13" s="260"/>
      <c r="L13" s="260"/>
      <c r="M13" s="260"/>
      <c r="N13" s="262"/>
    </row>
    <row r="14" spans="1:14">
      <c r="A14" s="251"/>
      <c r="B14" s="252"/>
      <c r="C14" s="252"/>
      <c r="D14" s="252"/>
      <c r="E14" s="252"/>
      <c r="F14" s="252"/>
      <c r="G14" s="252"/>
      <c r="H14" s="252"/>
      <c r="I14" s="252"/>
      <c r="J14" s="252"/>
      <c r="K14" s="252"/>
      <c r="L14" s="252"/>
      <c r="M14" s="252"/>
      <c r="N14" s="253"/>
    </row>
    <row r="15" spans="1:14">
      <c r="A15" s="247"/>
      <c r="B15" s="263" t="s">
        <v>72</v>
      </c>
      <c r="C15" s="249"/>
      <c r="D15" s="264" t="s">
        <v>541</v>
      </c>
      <c r="E15" s="264"/>
      <c r="F15" s="264"/>
      <c r="G15" s="264"/>
      <c r="H15" s="264"/>
      <c r="I15" s="264"/>
      <c r="J15" s="264"/>
      <c r="K15" s="264"/>
      <c r="L15" s="264"/>
      <c r="M15" s="264"/>
      <c r="N15" s="265" t="s">
        <v>479</v>
      </c>
    </row>
    <row r="16" spans="1:14">
      <c r="A16" s="251"/>
      <c r="B16" s="266" t="s">
        <v>146</v>
      </c>
      <c r="C16" s="253"/>
      <c r="D16" s="267" t="s">
        <v>134</v>
      </c>
      <c r="E16" s="267"/>
      <c r="F16" s="267"/>
      <c r="G16" s="267"/>
      <c r="H16" s="267"/>
      <c r="I16" s="267"/>
      <c r="J16" s="267"/>
      <c r="K16" s="267"/>
      <c r="L16" s="267"/>
      <c r="M16" s="267"/>
      <c r="N16" s="268" t="s">
        <v>155</v>
      </c>
    </row>
    <row r="17" spans="1:14">
      <c r="A17" s="251"/>
      <c r="B17" s="266" t="s">
        <v>80</v>
      </c>
      <c r="C17" s="253"/>
      <c r="D17" s="269" t="s">
        <v>542</v>
      </c>
      <c r="E17" s="252"/>
      <c r="F17" s="252"/>
      <c r="G17" s="252"/>
      <c r="H17" s="252"/>
      <c r="I17" s="252"/>
      <c r="J17" s="252"/>
      <c r="K17" s="252"/>
      <c r="L17" s="252"/>
      <c r="M17" s="252"/>
      <c r="N17" s="270"/>
    </row>
    <row r="18" spans="1:14">
      <c r="A18" s="251"/>
      <c r="B18" s="266" t="s">
        <v>81</v>
      </c>
      <c r="C18" s="253"/>
      <c r="D18" s="269" t="s">
        <v>543</v>
      </c>
      <c r="E18" s="252"/>
      <c r="F18" s="252"/>
      <c r="G18" s="252"/>
      <c r="H18" s="252"/>
      <c r="I18" s="252"/>
      <c r="J18" s="252"/>
      <c r="K18" s="252"/>
      <c r="L18" s="252"/>
      <c r="M18" s="252"/>
      <c r="N18" s="271"/>
    </row>
    <row r="19" spans="1:14">
      <c r="A19" s="251"/>
      <c r="B19" s="266" t="s">
        <v>82</v>
      </c>
      <c r="C19" s="253"/>
      <c r="D19" s="269" t="s">
        <v>544</v>
      </c>
      <c r="E19" s="252"/>
      <c r="F19" s="252"/>
      <c r="G19" s="252"/>
      <c r="H19" s="252"/>
      <c r="I19" s="252"/>
      <c r="J19" s="252"/>
      <c r="K19" s="252"/>
      <c r="L19" s="252"/>
      <c r="M19" s="252"/>
      <c r="N19" s="270"/>
    </row>
    <row r="20" spans="1:14">
      <c r="A20" s="251"/>
      <c r="B20" s="266" t="s">
        <v>83</v>
      </c>
      <c r="C20" s="253"/>
      <c r="D20" s="269" t="s">
        <v>545</v>
      </c>
      <c r="E20" s="252"/>
      <c r="F20" s="252"/>
      <c r="G20" s="252"/>
      <c r="H20" s="252"/>
      <c r="I20" s="252"/>
      <c r="J20" s="252"/>
      <c r="K20" s="252"/>
      <c r="L20" s="252"/>
      <c r="M20" s="252"/>
      <c r="N20" s="271"/>
    </row>
    <row r="21" spans="1:14">
      <c r="A21" s="251"/>
      <c r="B21" s="266" t="s">
        <v>84</v>
      </c>
      <c r="C21" s="253"/>
      <c r="D21" s="269" t="s">
        <v>546</v>
      </c>
      <c r="E21" s="252"/>
      <c r="F21" s="252" t="s">
        <v>151</v>
      </c>
      <c r="G21" s="252"/>
      <c r="H21" s="252"/>
      <c r="I21" s="252"/>
      <c r="J21" s="252"/>
      <c r="K21" s="252"/>
      <c r="L21" s="252"/>
      <c r="M21" s="252"/>
      <c r="N21" s="271"/>
    </row>
    <row r="22" spans="1:14">
      <c r="A22" s="251"/>
      <c r="B22" s="266" t="s">
        <v>85</v>
      </c>
      <c r="C22" s="253"/>
      <c r="D22" s="252"/>
      <c r="E22" s="252"/>
      <c r="F22" s="252"/>
      <c r="G22" s="252"/>
      <c r="H22" s="252"/>
      <c r="I22" s="252"/>
      <c r="J22" s="252"/>
      <c r="K22" s="252"/>
      <c r="L22" s="252"/>
      <c r="M22" s="252"/>
      <c r="N22" s="271"/>
    </row>
    <row r="23" spans="1:14">
      <c r="A23" s="251"/>
      <c r="B23" s="266" t="s">
        <v>86</v>
      </c>
      <c r="C23" s="253"/>
      <c r="D23" s="269"/>
      <c r="E23" s="252"/>
      <c r="F23" s="252"/>
      <c r="G23" s="252"/>
      <c r="H23" s="252"/>
      <c r="I23" s="252"/>
      <c r="J23" s="252"/>
      <c r="K23" s="252"/>
      <c r="L23" s="252"/>
      <c r="M23" s="252"/>
      <c r="N23" s="271"/>
    </row>
    <row r="24" spans="1:14">
      <c r="A24" s="251"/>
      <c r="B24" s="266" t="s">
        <v>87</v>
      </c>
      <c r="C24" s="253"/>
      <c r="D24" s="269" t="s">
        <v>547</v>
      </c>
      <c r="E24" s="252"/>
      <c r="F24" s="252"/>
      <c r="G24" s="252"/>
      <c r="H24" s="252"/>
      <c r="I24" s="252"/>
      <c r="J24" s="252"/>
      <c r="K24" s="252"/>
      <c r="L24" s="252"/>
      <c r="M24" s="252"/>
      <c r="N24" s="271"/>
    </row>
    <row r="25" spans="1:14">
      <c r="A25" s="251"/>
      <c r="B25" s="266" t="s">
        <v>88</v>
      </c>
      <c r="C25" s="253"/>
      <c r="D25" s="269" t="s">
        <v>548</v>
      </c>
      <c r="E25" s="252"/>
      <c r="F25" s="252"/>
      <c r="G25" s="252"/>
      <c r="H25" s="252"/>
      <c r="I25" s="252"/>
      <c r="J25" s="252"/>
      <c r="K25" s="252"/>
      <c r="L25" s="252"/>
      <c r="M25" s="252"/>
      <c r="N25" s="271"/>
    </row>
    <row r="26" spans="1:14">
      <c r="A26" s="251"/>
      <c r="B26" s="266" t="s">
        <v>89</v>
      </c>
      <c r="C26" s="253"/>
      <c r="D26" s="269" t="s">
        <v>549</v>
      </c>
      <c r="E26" s="252"/>
      <c r="F26" s="252"/>
      <c r="G26" s="252"/>
      <c r="H26" s="252"/>
      <c r="I26" s="252"/>
      <c r="J26" s="252"/>
      <c r="K26" s="252"/>
      <c r="L26" s="252"/>
      <c r="M26" s="252"/>
      <c r="N26" s="271"/>
    </row>
    <row r="27" spans="1:14">
      <c r="A27" s="251"/>
      <c r="B27" s="266" t="s">
        <v>90</v>
      </c>
      <c r="C27" s="253"/>
      <c r="D27" s="252" t="s">
        <v>550</v>
      </c>
      <c r="E27" s="252"/>
      <c r="F27" s="252"/>
      <c r="G27" s="252"/>
      <c r="H27" s="252"/>
      <c r="I27" s="252"/>
      <c r="J27" s="252"/>
      <c r="K27" s="252"/>
      <c r="L27" s="252"/>
      <c r="M27" s="252"/>
      <c r="N27" s="271"/>
    </row>
    <row r="28" spans="1:14">
      <c r="A28" s="251"/>
      <c r="B28" s="266" t="s">
        <v>91</v>
      </c>
      <c r="C28" s="253"/>
      <c r="D28" s="252" t="s">
        <v>551</v>
      </c>
      <c r="E28" s="252"/>
      <c r="F28" s="252"/>
      <c r="G28" s="252"/>
      <c r="H28" s="252"/>
      <c r="I28" s="252"/>
      <c r="J28" s="252"/>
      <c r="K28" s="252"/>
      <c r="L28" s="252"/>
      <c r="M28" s="252"/>
      <c r="N28" s="271"/>
    </row>
    <row r="29" spans="1:14">
      <c r="A29" s="251"/>
      <c r="B29" s="266" t="s">
        <v>92</v>
      </c>
      <c r="C29" s="253"/>
      <c r="D29" s="269" t="s">
        <v>552</v>
      </c>
      <c r="E29" s="252"/>
      <c r="F29" s="252"/>
      <c r="G29" s="252"/>
      <c r="H29" s="252"/>
      <c r="I29" s="252"/>
      <c r="J29" s="252"/>
      <c r="K29" s="252"/>
      <c r="L29" s="252"/>
      <c r="M29" s="252"/>
      <c r="N29" s="271"/>
    </row>
    <row r="30" spans="1:14">
      <c r="A30" s="251"/>
      <c r="B30" s="266" t="s">
        <v>93</v>
      </c>
      <c r="C30" s="253"/>
      <c r="D30" s="269" t="s">
        <v>553</v>
      </c>
      <c r="E30" s="252"/>
      <c r="F30" s="252"/>
      <c r="G30" s="252"/>
      <c r="H30" s="252"/>
      <c r="I30" s="252"/>
      <c r="J30" s="252"/>
      <c r="K30" s="252"/>
      <c r="L30" s="252"/>
      <c r="M30" s="252"/>
      <c r="N30" s="271"/>
    </row>
    <row r="31" spans="1:14">
      <c r="A31" s="251"/>
      <c r="B31" s="266" t="s">
        <v>94</v>
      </c>
      <c r="C31" s="253"/>
      <c r="D31" s="269" t="s">
        <v>554</v>
      </c>
      <c r="E31" s="252"/>
      <c r="F31" s="252"/>
      <c r="G31" s="252"/>
      <c r="H31" s="252"/>
      <c r="I31" s="252"/>
      <c r="J31" s="252"/>
      <c r="K31" s="252"/>
      <c r="L31" s="252"/>
      <c r="M31" s="252"/>
      <c r="N31" s="271"/>
    </row>
    <row r="32" spans="1:14">
      <c r="A32" s="251"/>
      <c r="B32" s="266" t="s">
        <v>95</v>
      </c>
      <c r="C32" s="253"/>
      <c r="D32" s="269" t="s">
        <v>555</v>
      </c>
      <c r="E32" s="252"/>
      <c r="F32" s="252"/>
      <c r="G32" s="252"/>
      <c r="H32" s="252"/>
      <c r="I32" s="252"/>
      <c r="J32" s="252"/>
      <c r="K32" s="252"/>
      <c r="L32" s="252"/>
      <c r="M32" s="252"/>
      <c r="N32" s="271"/>
    </row>
    <row r="33" spans="1:14">
      <c r="A33" s="251"/>
      <c r="B33" s="266" t="s">
        <v>96</v>
      </c>
      <c r="C33" s="253"/>
      <c r="D33" s="269" t="s">
        <v>556</v>
      </c>
      <c r="E33" s="252"/>
      <c r="F33" s="252"/>
      <c r="G33" s="252"/>
      <c r="H33" s="252"/>
      <c r="I33" s="252"/>
      <c r="J33" s="252"/>
      <c r="K33" s="252"/>
      <c r="L33" s="252"/>
      <c r="M33" s="252"/>
      <c r="N33" s="271"/>
    </row>
    <row r="34" spans="1:14">
      <c r="A34" s="251"/>
      <c r="B34" s="252"/>
      <c r="C34" s="253"/>
      <c r="D34" s="269" t="s">
        <v>557</v>
      </c>
      <c r="E34" s="252"/>
      <c r="F34" s="252"/>
      <c r="G34" s="252"/>
      <c r="H34" s="252"/>
      <c r="I34" s="252"/>
      <c r="J34" s="252"/>
      <c r="K34" s="252"/>
      <c r="L34" s="252"/>
      <c r="M34" s="252"/>
      <c r="N34" s="271"/>
    </row>
    <row r="35" spans="1:14">
      <c r="A35" s="251"/>
      <c r="B35" s="266" t="s">
        <v>97</v>
      </c>
      <c r="C35" s="253"/>
      <c r="D35" s="252"/>
      <c r="E35" s="252"/>
      <c r="F35" s="252"/>
      <c r="G35" s="252"/>
      <c r="H35" s="252"/>
      <c r="I35" s="252"/>
      <c r="J35" s="252"/>
      <c r="K35" s="252"/>
      <c r="L35" s="252"/>
      <c r="M35" s="252"/>
      <c r="N35" s="271" t="s">
        <v>558</v>
      </c>
    </row>
    <row r="36" spans="1:14">
      <c r="A36" s="251"/>
      <c r="B36" s="266" t="s">
        <v>98</v>
      </c>
      <c r="C36" s="253"/>
      <c r="D36" s="269" t="s">
        <v>559</v>
      </c>
      <c r="E36" s="252"/>
      <c r="F36" s="252"/>
      <c r="G36" s="252"/>
      <c r="H36" s="252"/>
      <c r="I36" s="252"/>
      <c r="J36" s="252"/>
      <c r="K36" s="252"/>
      <c r="L36" s="252"/>
      <c r="M36" s="252"/>
      <c r="N36" s="271"/>
    </row>
    <row r="37" spans="1:14">
      <c r="A37" s="251"/>
      <c r="B37" s="266" t="s">
        <v>99</v>
      </c>
      <c r="C37" s="253"/>
      <c r="D37" s="269" t="s">
        <v>560</v>
      </c>
      <c r="E37" s="252"/>
      <c r="F37" s="252"/>
      <c r="G37" s="252"/>
      <c r="H37" s="252"/>
      <c r="I37" s="252"/>
      <c r="J37" s="252"/>
      <c r="K37" s="252"/>
      <c r="L37" s="252"/>
      <c r="M37" s="252"/>
      <c r="N37" s="271"/>
    </row>
    <row r="38" spans="1:14">
      <c r="A38" s="251"/>
      <c r="B38" s="266" t="s">
        <v>100</v>
      </c>
      <c r="C38" s="253"/>
      <c r="D38" s="269" t="s">
        <v>561</v>
      </c>
      <c r="E38" s="252"/>
      <c r="F38" s="252"/>
      <c r="G38" s="252"/>
      <c r="H38" s="252"/>
      <c r="I38" s="252"/>
      <c r="J38" s="252"/>
      <c r="K38" s="252"/>
      <c r="L38" s="252"/>
      <c r="M38" s="252"/>
      <c r="N38" s="270"/>
    </row>
    <row r="39" spans="1:14">
      <c r="A39" s="251"/>
      <c r="B39" s="266" t="s">
        <v>101</v>
      </c>
      <c r="C39" s="253"/>
      <c r="D39" s="269" t="s">
        <v>562</v>
      </c>
      <c r="E39" s="252"/>
      <c r="F39" s="252"/>
      <c r="G39" s="252"/>
      <c r="H39" s="252"/>
      <c r="I39" s="252"/>
      <c r="J39" s="252"/>
      <c r="K39" s="252"/>
      <c r="L39" s="252"/>
      <c r="M39" s="252"/>
      <c r="N39" s="271">
        <f>SUM(N18:N37)</f>
        <v>0</v>
      </c>
    </row>
    <row r="40" spans="1:14">
      <c r="A40" s="251"/>
      <c r="B40" s="266" t="s">
        <v>102</v>
      </c>
      <c r="C40" s="253"/>
      <c r="D40" s="252"/>
      <c r="E40" s="252"/>
      <c r="F40" s="252"/>
      <c r="G40" s="252"/>
      <c r="H40" s="252"/>
      <c r="I40" s="252"/>
      <c r="J40" s="252"/>
      <c r="K40" s="252"/>
      <c r="L40" s="252"/>
      <c r="M40" s="252"/>
      <c r="N40" s="270"/>
    </row>
    <row r="41" spans="1:14">
      <c r="A41" s="251"/>
      <c r="B41" s="266" t="s">
        <v>103</v>
      </c>
      <c r="C41" s="253"/>
      <c r="D41" s="269" t="s">
        <v>563</v>
      </c>
      <c r="E41" s="252"/>
      <c r="F41" s="252"/>
      <c r="G41" s="252"/>
      <c r="H41" s="252"/>
      <c r="I41" s="252"/>
      <c r="J41" s="252"/>
      <c r="K41" s="252"/>
      <c r="L41" s="252"/>
      <c r="M41" s="252"/>
      <c r="N41" s="270"/>
    </row>
    <row r="42" spans="1:14">
      <c r="A42" s="251"/>
      <c r="B42" s="266" t="s">
        <v>104</v>
      </c>
      <c r="C42" s="253"/>
      <c r="D42" s="269" t="s">
        <v>564</v>
      </c>
      <c r="E42" s="252"/>
      <c r="F42" s="252"/>
      <c r="G42" s="252"/>
      <c r="H42" s="252"/>
      <c r="I42" s="252"/>
      <c r="J42" s="252"/>
      <c r="K42" s="252"/>
      <c r="L42" s="252"/>
      <c r="M42" s="252"/>
      <c r="N42" s="270"/>
    </row>
    <row r="43" spans="1:14">
      <c r="A43" s="251"/>
      <c r="B43" s="266" t="s">
        <v>105</v>
      </c>
      <c r="C43" s="253"/>
      <c r="D43" s="269" t="s">
        <v>565</v>
      </c>
      <c r="E43" s="252"/>
      <c r="F43" s="252"/>
      <c r="G43" s="252"/>
      <c r="H43" s="252"/>
      <c r="I43" s="252"/>
      <c r="J43" s="252"/>
      <c r="K43" s="252"/>
      <c r="L43" s="252"/>
      <c r="M43" s="252"/>
      <c r="N43" s="271"/>
    </row>
    <row r="44" spans="1:14">
      <c r="A44" s="251"/>
      <c r="B44" s="266" t="s">
        <v>106</v>
      </c>
      <c r="C44" s="253"/>
      <c r="D44" s="269" t="s">
        <v>566</v>
      </c>
      <c r="E44" s="252"/>
      <c r="F44" s="252"/>
      <c r="G44" s="252"/>
      <c r="H44" s="252"/>
      <c r="I44" s="252"/>
      <c r="J44" s="252"/>
      <c r="K44" s="252"/>
      <c r="L44" s="252"/>
      <c r="M44" s="252"/>
      <c r="N44" s="272"/>
    </row>
    <row r="45" spans="1:14">
      <c r="A45" s="251"/>
      <c r="B45" s="266" t="s">
        <v>107</v>
      </c>
      <c r="C45" s="253"/>
      <c r="D45" s="269" t="s">
        <v>567</v>
      </c>
      <c r="E45" s="252"/>
      <c r="F45" s="252"/>
      <c r="G45" s="252"/>
      <c r="H45" s="252"/>
      <c r="I45" s="252"/>
      <c r="J45" s="252"/>
      <c r="K45" s="252"/>
      <c r="L45" s="252"/>
      <c r="M45" s="252"/>
      <c r="N45" s="272"/>
    </row>
    <row r="46" spans="1:14">
      <c r="A46" s="251"/>
      <c r="B46" s="266" t="s">
        <v>108</v>
      </c>
      <c r="C46" s="253"/>
      <c r="D46" s="269" t="s">
        <v>568</v>
      </c>
      <c r="E46" s="252"/>
      <c r="F46" s="252"/>
      <c r="G46" s="252"/>
      <c r="H46" s="252"/>
      <c r="I46" s="252"/>
      <c r="J46" s="252"/>
      <c r="K46" s="252"/>
      <c r="L46" s="252"/>
      <c r="M46" s="252"/>
      <c r="N46" s="271"/>
    </row>
    <row r="47" spans="1:14">
      <c r="A47" s="251"/>
      <c r="B47" s="266" t="s">
        <v>109</v>
      </c>
      <c r="C47" s="253"/>
      <c r="D47" s="269" t="s">
        <v>555</v>
      </c>
      <c r="E47" s="252"/>
      <c r="F47" s="252"/>
      <c r="G47" s="252"/>
      <c r="H47" s="252"/>
      <c r="I47" s="252"/>
      <c r="J47" s="252"/>
      <c r="K47" s="252"/>
      <c r="L47" s="252"/>
      <c r="M47" s="252"/>
      <c r="N47" s="271"/>
    </row>
    <row r="48" spans="1:14">
      <c r="A48" s="251"/>
      <c r="B48" s="266" t="s">
        <v>110</v>
      </c>
      <c r="C48" s="253"/>
      <c r="D48" s="252" t="s">
        <v>569</v>
      </c>
      <c r="E48" s="252"/>
      <c r="F48" s="252"/>
      <c r="G48" s="252"/>
      <c r="H48" s="252"/>
      <c r="I48" s="252"/>
      <c r="J48" s="252"/>
      <c r="K48" s="252"/>
      <c r="L48" s="252"/>
      <c r="M48" s="252"/>
      <c r="N48" s="273"/>
    </row>
    <row r="49" spans="1:14">
      <c r="A49" s="251"/>
      <c r="B49" s="266" t="s">
        <v>111</v>
      </c>
      <c r="C49" s="253"/>
      <c r="D49" s="252"/>
      <c r="E49" s="252"/>
      <c r="F49" s="252"/>
      <c r="G49" s="252"/>
      <c r="H49" s="252"/>
      <c r="I49" s="252"/>
      <c r="J49" s="252"/>
      <c r="K49" s="252"/>
      <c r="L49" s="252"/>
      <c r="M49" s="252"/>
      <c r="N49" s="271"/>
    </row>
    <row r="50" spans="1:14">
      <c r="A50" s="251"/>
      <c r="B50" s="266" t="s">
        <v>112</v>
      </c>
      <c r="C50" s="253"/>
      <c r="D50" s="252"/>
      <c r="E50" s="252"/>
      <c r="F50" s="252"/>
      <c r="G50" s="252"/>
      <c r="H50" s="252"/>
      <c r="I50" s="252"/>
      <c r="J50" s="252"/>
      <c r="K50" s="252"/>
      <c r="L50" s="252"/>
      <c r="M50" s="252"/>
      <c r="N50" s="272"/>
    </row>
    <row r="51" spans="1:14">
      <c r="A51" s="251"/>
      <c r="B51" s="266" t="s">
        <v>113</v>
      </c>
      <c r="C51" s="253"/>
      <c r="D51" s="269" t="s">
        <v>570</v>
      </c>
      <c r="E51" s="252"/>
      <c r="F51" s="252"/>
      <c r="G51" s="252"/>
      <c r="H51" s="252"/>
      <c r="I51" s="252"/>
      <c r="J51" s="252"/>
      <c r="K51" s="252"/>
      <c r="L51" s="252"/>
      <c r="M51" s="252"/>
      <c r="N51" s="271">
        <f>SUM(N43:N50)</f>
        <v>0</v>
      </c>
    </row>
    <row r="52" spans="1:14">
      <c r="A52" s="251"/>
      <c r="B52" s="266" t="s">
        <v>114</v>
      </c>
      <c r="C52" s="253"/>
      <c r="D52" s="252"/>
      <c r="E52" s="252"/>
      <c r="F52" s="252"/>
      <c r="G52" s="252"/>
      <c r="H52" s="252"/>
      <c r="I52" s="252"/>
      <c r="J52" s="252"/>
      <c r="K52" s="252"/>
      <c r="L52" s="252"/>
      <c r="M52" s="252"/>
      <c r="N52" s="270"/>
    </row>
    <row r="53" spans="1:14">
      <c r="A53" s="251"/>
      <c r="B53" s="266" t="s">
        <v>115</v>
      </c>
      <c r="C53" s="253"/>
      <c r="D53" s="269" t="s">
        <v>571</v>
      </c>
      <c r="E53" s="252"/>
      <c r="F53" s="252"/>
      <c r="G53" s="252"/>
      <c r="H53" s="252"/>
      <c r="I53" s="252"/>
      <c r="J53" s="252"/>
      <c r="K53" s="252"/>
      <c r="L53" s="252"/>
      <c r="M53" s="252"/>
      <c r="N53" s="272"/>
    </row>
    <row r="54" spans="1:14">
      <c r="A54" s="251"/>
      <c r="B54" s="266" t="s">
        <v>116</v>
      </c>
      <c r="C54" s="253"/>
      <c r="D54" s="252" t="s">
        <v>572</v>
      </c>
      <c r="E54" s="252"/>
      <c r="F54" s="252"/>
      <c r="G54" s="252"/>
      <c r="H54" s="252"/>
      <c r="I54" s="252"/>
      <c r="J54" s="252"/>
      <c r="K54" s="252"/>
      <c r="L54" s="252"/>
      <c r="M54" s="252"/>
      <c r="N54" s="272"/>
    </row>
    <row r="55" spans="1:14">
      <c r="A55" s="251"/>
      <c r="B55" s="266" t="s">
        <v>117</v>
      </c>
      <c r="C55" s="253"/>
      <c r="D55" s="252"/>
      <c r="E55" s="252"/>
      <c r="F55" s="252"/>
      <c r="G55" s="252"/>
      <c r="H55" s="252"/>
      <c r="I55" s="252"/>
      <c r="J55" s="252"/>
      <c r="K55" s="252"/>
      <c r="L55" s="252"/>
      <c r="M55" s="252"/>
      <c r="N55" s="272"/>
    </row>
    <row r="56" spans="1:14">
      <c r="A56" s="251"/>
      <c r="B56" s="266" t="s">
        <v>118</v>
      </c>
      <c r="C56" s="253"/>
      <c r="D56" s="269" t="s">
        <v>573</v>
      </c>
      <c r="E56" s="252"/>
      <c r="F56" s="252"/>
      <c r="G56" s="252"/>
      <c r="H56" s="252"/>
      <c r="I56" s="252"/>
      <c r="J56" s="252"/>
      <c r="K56" s="252"/>
      <c r="L56" s="252"/>
      <c r="M56" s="252"/>
      <c r="N56" s="272"/>
    </row>
    <row r="57" spans="1:14">
      <c r="A57" s="251"/>
      <c r="B57" s="266" t="s">
        <v>119</v>
      </c>
      <c r="C57" s="253"/>
      <c r="D57" s="252" t="s">
        <v>574</v>
      </c>
      <c r="E57" s="252"/>
      <c r="F57" s="252"/>
      <c r="G57" s="252"/>
      <c r="H57" s="252"/>
      <c r="I57" s="252"/>
      <c r="J57" s="252"/>
      <c r="K57" s="252"/>
      <c r="L57" s="252"/>
      <c r="M57" s="252"/>
      <c r="N57" s="271"/>
    </row>
    <row r="58" spans="1:14">
      <c r="A58" s="251"/>
      <c r="B58" s="266" t="s">
        <v>120</v>
      </c>
      <c r="C58" s="253"/>
      <c r="D58" s="252" t="s">
        <v>575</v>
      </c>
      <c r="E58" s="252"/>
      <c r="F58" s="252"/>
      <c r="G58" s="252"/>
      <c r="H58" s="252"/>
      <c r="I58" s="252"/>
      <c r="J58" s="252"/>
      <c r="K58" s="252"/>
      <c r="L58" s="252"/>
      <c r="M58" s="252"/>
      <c r="N58" s="270"/>
    </row>
    <row r="59" spans="1:14">
      <c r="A59" s="251"/>
      <c r="B59" s="266" t="s">
        <v>121</v>
      </c>
      <c r="C59" s="253"/>
      <c r="D59" s="252" t="s">
        <v>576</v>
      </c>
      <c r="E59" s="252"/>
      <c r="F59" s="252"/>
      <c r="G59" s="252"/>
      <c r="H59" s="252"/>
      <c r="I59" s="252"/>
      <c r="J59" s="252"/>
      <c r="K59" s="252"/>
      <c r="L59" s="252"/>
      <c r="M59" s="252"/>
      <c r="N59" s="272"/>
    </row>
    <row r="60" spans="1:14">
      <c r="A60" s="251"/>
      <c r="B60" s="266" t="s">
        <v>122</v>
      </c>
      <c r="C60" s="253"/>
      <c r="D60" s="252"/>
      <c r="E60" s="252"/>
      <c r="F60" s="252"/>
      <c r="G60" s="252"/>
      <c r="H60" s="252"/>
      <c r="I60" s="252"/>
      <c r="J60" s="252"/>
      <c r="K60" s="252"/>
      <c r="L60" s="252"/>
      <c r="M60" s="252"/>
      <c r="N60" s="272"/>
    </row>
    <row r="61" spans="1:14">
      <c r="A61" s="251"/>
      <c r="B61" s="266" t="s">
        <v>123</v>
      </c>
      <c r="C61" s="253"/>
      <c r="D61" s="269" t="s">
        <v>577</v>
      </c>
      <c r="E61" s="252"/>
      <c r="F61" s="252"/>
      <c r="G61" s="252"/>
      <c r="H61" s="252"/>
      <c r="I61" s="252"/>
      <c r="J61" s="252"/>
      <c r="K61" s="252"/>
      <c r="L61" s="252"/>
      <c r="M61" s="252"/>
      <c r="N61" s="272"/>
    </row>
    <row r="62" spans="1:14">
      <c r="A62" s="251"/>
      <c r="B62" s="266" t="s">
        <v>264</v>
      </c>
      <c r="C62" s="253"/>
      <c r="D62" s="269" t="s">
        <v>578</v>
      </c>
      <c r="E62" s="252"/>
      <c r="F62" s="252"/>
      <c r="G62" s="252"/>
      <c r="H62" s="252"/>
      <c r="I62" s="252"/>
      <c r="J62" s="252"/>
      <c r="K62" s="252"/>
      <c r="L62" s="252"/>
      <c r="M62" s="252"/>
      <c r="N62" s="272"/>
    </row>
    <row r="64" spans="1:14">
      <c r="N64" s="259" t="s">
        <v>2466</v>
      </c>
    </row>
    <row r="65" spans="1:14">
      <c r="N65" s="250"/>
    </row>
    <row r="67" spans="1:14">
      <c r="A67" s="243" t="s">
        <v>42</v>
      </c>
      <c r="B67" s="244"/>
      <c r="C67" s="244"/>
      <c r="D67" s="244"/>
      <c r="E67" s="245"/>
      <c r="F67" s="244"/>
      <c r="G67" s="244" t="s">
        <v>43</v>
      </c>
      <c r="H67" s="244"/>
      <c r="I67" s="244"/>
      <c r="J67" s="244"/>
      <c r="K67" s="243" t="s">
        <v>44</v>
      </c>
      <c r="L67" s="245"/>
      <c r="M67" s="244"/>
      <c r="N67" s="274" t="s">
        <v>45</v>
      </c>
    </row>
    <row r="68" spans="1:14">
      <c r="A68" s="275"/>
      <c r="B68" s="248"/>
      <c r="C68" s="248"/>
      <c r="D68" s="248"/>
      <c r="E68" s="249"/>
      <c r="F68" s="248"/>
      <c r="G68" s="250" t="s">
        <v>2071</v>
      </c>
      <c r="H68" s="248"/>
      <c r="I68" s="248"/>
      <c r="J68" s="248"/>
      <c r="K68" s="275" t="s">
        <v>46</v>
      </c>
      <c r="L68" s="249"/>
      <c r="M68" s="248"/>
      <c r="N68" s="249"/>
    </row>
    <row r="69" spans="1:14">
      <c r="A69" s="276"/>
      <c r="B69" s="252"/>
      <c r="C69" s="252"/>
      <c r="D69" s="252"/>
      <c r="E69" s="253"/>
      <c r="F69" s="252"/>
      <c r="G69" s="708" t="s">
        <v>2097</v>
      </c>
      <c r="H69" s="252"/>
      <c r="I69" s="252"/>
      <c r="J69" s="252"/>
      <c r="K69" s="276"/>
      <c r="L69" s="253"/>
      <c r="M69" s="252"/>
      <c r="N69" s="277" t="s">
        <v>2068</v>
      </c>
    </row>
    <row r="70" spans="1:14">
      <c r="A70" s="278" t="s">
        <v>579</v>
      </c>
      <c r="B70" s="279"/>
      <c r="C70" s="279"/>
      <c r="D70" s="279"/>
      <c r="E70" s="279"/>
      <c r="F70" s="279"/>
      <c r="G70" s="279"/>
      <c r="H70" s="279"/>
      <c r="I70" s="279"/>
      <c r="J70" s="279"/>
      <c r="K70" s="279"/>
      <c r="L70" s="279"/>
      <c r="M70" s="279"/>
      <c r="N70" s="280"/>
    </row>
    <row r="71" spans="1:14">
      <c r="A71" s="275"/>
      <c r="B71" s="248"/>
      <c r="C71" s="248"/>
      <c r="D71" s="248"/>
      <c r="E71" s="248"/>
      <c r="F71" s="248"/>
      <c r="G71" s="248"/>
      <c r="H71" s="248"/>
      <c r="I71" s="248"/>
      <c r="J71" s="248"/>
      <c r="K71" s="248"/>
      <c r="L71" s="248"/>
      <c r="M71" s="248"/>
      <c r="N71" s="249"/>
    </row>
    <row r="72" spans="1:14">
      <c r="A72" s="275"/>
      <c r="B72" s="261" t="s">
        <v>580</v>
      </c>
      <c r="C72" s="260" t="s">
        <v>581</v>
      </c>
      <c r="D72" s="260"/>
      <c r="E72" s="260"/>
      <c r="F72" s="260"/>
      <c r="G72" s="260"/>
      <c r="H72" s="260"/>
      <c r="I72" s="261" t="s">
        <v>582</v>
      </c>
      <c r="J72" s="260" t="s">
        <v>583</v>
      </c>
      <c r="K72" s="260"/>
      <c r="L72" s="260"/>
      <c r="M72" s="260"/>
      <c r="N72" s="262"/>
    </row>
    <row r="73" spans="1:14">
      <c r="A73" s="275"/>
      <c r="B73" s="260" t="s">
        <v>584</v>
      </c>
      <c r="C73" s="260"/>
      <c r="D73" s="281"/>
      <c r="E73" s="260"/>
      <c r="F73" s="260"/>
      <c r="G73" s="260"/>
      <c r="H73" s="260"/>
      <c r="I73" s="260"/>
      <c r="J73" s="260" t="s">
        <v>585</v>
      </c>
      <c r="K73" s="260"/>
      <c r="L73" s="260"/>
      <c r="M73" s="260"/>
      <c r="N73" s="262"/>
    </row>
    <row r="74" spans="1:14">
      <c r="A74" s="275"/>
      <c r="B74" s="260" t="s">
        <v>586</v>
      </c>
      <c r="C74" s="260"/>
      <c r="D74" s="281"/>
      <c r="E74" s="260"/>
      <c r="F74" s="260"/>
      <c r="G74" s="260"/>
      <c r="H74" s="260"/>
      <c r="I74" s="260"/>
      <c r="J74" s="260" t="s">
        <v>587</v>
      </c>
      <c r="K74" s="260"/>
      <c r="L74" s="260"/>
      <c r="M74" s="260"/>
      <c r="N74" s="262"/>
    </row>
    <row r="75" spans="1:14">
      <c r="A75" s="275"/>
      <c r="B75" s="260" t="s">
        <v>2457</v>
      </c>
      <c r="C75" s="260"/>
      <c r="D75" s="281"/>
      <c r="E75" s="260"/>
      <c r="F75" s="260"/>
      <c r="G75" s="260"/>
      <c r="H75" s="260"/>
      <c r="I75" s="260"/>
      <c r="J75" s="260" t="s">
        <v>588</v>
      </c>
      <c r="K75" s="260"/>
      <c r="L75" s="260"/>
      <c r="M75" s="260"/>
      <c r="N75" s="262"/>
    </row>
    <row r="76" spans="1:14">
      <c r="A76" s="275"/>
      <c r="B76" s="260" t="s">
        <v>589</v>
      </c>
      <c r="C76" s="260"/>
      <c r="D76" s="281"/>
      <c r="E76" s="260"/>
      <c r="F76" s="260"/>
      <c r="G76" s="260"/>
      <c r="H76" s="260"/>
      <c r="I76" s="260"/>
      <c r="J76" s="282" t="s">
        <v>590</v>
      </c>
      <c r="K76" s="260"/>
      <c r="L76" s="260"/>
      <c r="M76" s="260"/>
      <c r="N76" s="262"/>
    </row>
    <row r="77" spans="1:14">
      <c r="A77" s="275"/>
      <c r="B77" s="260" t="s">
        <v>591</v>
      </c>
      <c r="C77" s="260"/>
      <c r="D77" s="281"/>
      <c r="E77" s="260"/>
      <c r="F77" s="260"/>
      <c r="G77" s="260"/>
      <c r="H77" s="260"/>
      <c r="I77" s="260"/>
      <c r="J77" s="260"/>
      <c r="K77" s="260" t="s">
        <v>592</v>
      </c>
      <c r="L77" s="260"/>
      <c r="M77" s="260"/>
      <c r="N77" s="262"/>
    </row>
    <row r="78" spans="1:14">
      <c r="A78" s="275"/>
      <c r="B78" s="260" t="s">
        <v>593</v>
      </c>
      <c r="C78" s="260"/>
      <c r="D78" s="281"/>
      <c r="E78" s="260"/>
      <c r="F78" s="260"/>
      <c r="G78" s="260"/>
      <c r="H78" s="260"/>
      <c r="I78" s="261" t="s">
        <v>594</v>
      </c>
      <c r="J78" s="260" t="s">
        <v>2456</v>
      </c>
      <c r="K78" s="260"/>
      <c r="L78" s="260"/>
      <c r="M78" s="260"/>
      <c r="N78" s="262"/>
    </row>
    <row r="79" spans="1:14">
      <c r="A79" s="275"/>
      <c r="B79" s="260" t="s">
        <v>2241</v>
      </c>
      <c r="C79" s="260"/>
      <c r="D79" s="281"/>
      <c r="E79" s="260"/>
      <c r="F79" s="260"/>
      <c r="G79" s="260"/>
      <c r="H79" s="260"/>
      <c r="L79" s="260"/>
      <c r="M79" s="260"/>
      <c r="N79" s="262"/>
    </row>
    <row r="80" spans="1:14">
      <c r="A80" s="276"/>
      <c r="B80" s="252"/>
      <c r="C80" s="252"/>
      <c r="D80" s="252"/>
      <c r="E80" s="252"/>
      <c r="F80" s="252"/>
      <c r="G80" s="252"/>
      <c r="H80" s="252"/>
      <c r="I80" s="252"/>
      <c r="J80" s="252"/>
      <c r="K80" s="252"/>
      <c r="L80" s="252"/>
      <c r="M80" s="252"/>
      <c r="N80" s="253"/>
    </row>
    <row r="81" spans="1:14">
      <c r="A81" s="275"/>
      <c r="B81" s="263" t="s">
        <v>72</v>
      </c>
      <c r="C81" s="249"/>
      <c r="D81" s="264" t="s">
        <v>595</v>
      </c>
      <c r="E81" s="264"/>
      <c r="F81" s="264"/>
      <c r="G81" s="264"/>
      <c r="H81" s="264"/>
      <c r="I81" s="264"/>
      <c r="J81" s="264"/>
      <c r="K81" s="264"/>
      <c r="L81" s="264"/>
      <c r="M81" s="264"/>
      <c r="N81" s="265" t="s">
        <v>479</v>
      </c>
    </row>
    <row r="82" spans="1:14">
      <c r="A82" s="276"/>
      <c r="B82" s="266" t="s">
        <v>146</v>
      </c>
      <c r="C82" s="253"/>
      <c r="D82" s="267" t="s">
        <v>134</v>
      </c>
      <c r="E82" s="267"/>
      <c r="F82" s="267"/>
      <c r="G82" s="267"/>
      <c r="H82" s="267"/>
      <c r="I82" s="267"/>
      <c r="J82" s="267"/>
      <c r="K82" s="267"/>
      <c r="L82" s="267"/>
      <c r="M82" s="267"/>
      <c r="N82" s="283" t="s">
        <v>155</v>
      </c>
    </row>
    <row r="83" spans="1:14">
      <c r="A83" s="276"/>
      <c r="B83" s="266" t="s">
        <v>266</v>
      </c>
      <c r="C83" s="253"/>
      <c r="D83" s="269" t="s">
        <v>596</v>
      </c>
      <c r="E83" s="252"/>
      <c r="F83" s="252"/>
      <c r="G83" s="252"/>
      <c r="H83" s="252"/>
      <c r="I83" s="252"/>
      <c r="J83" s="252"/>
      <c r="K83" s="252"/>
      <c r="L83" s="252"/>
      <c r="M83" s="252"/>
      <c r="N83" s="272"/>
    </row>
    <row r="84" spans="1:14">
      <c r="A84" s="276"/>
      <c r="B84" s="266" t="s">
        <v>268</v>
      </c>
      <c r="C84" s="253"/>
      <c r="D84" s="269" t="s">
        <v>597</v>
      </c>
      <c r="E84" s="252"/>
      <c r="F84" s="252"/>
      <c r="G84" s="252"/>
      <c r="H84" s="252"/>
      <c r="I84" s="252"/>
      <c r="J84" s="252"/>
      <c r="K84" s="252"/>
      <c r="L84" s="252"/>
      <c r="M84" s="252"/>
      <c r="N84" s="272"/>
    </row>
    <row r="85" spans="1:14">
      <c r="A85" s="276"/>
      <c r="B85" s="266" t="s">
        <v>270</v>
      </c>
      <c r="C85" s="253"/>
      <c r="D85" s="252"/>
      <c r="E85" s="252"/>
      <c r="F85" s="252"/>
      <c r="G85" s="252"/>
      <c r="H85" s="252"/>
      <c r="I85" s="252"/>
      <c r="J85" s="252"/>
      <c r="K85" s="252"/>
      <c r="L85" s="252"/>
      <c r="M85" s="252"/>
      <c r="N85" s="272"/>
    </row>
    <row r="86" spans="1:14">
      <c r="A86" s="276"/>
      <c r="B86" s="266" t="s">
        <v>272</v>
      </c>
      <c r="C86" s="253"/>
      <c r="D86" s="269" t="s">
        <v>598</v>
      </c>
      <c r="E86" s="252"/>
      <c r="F86" s="252"/>
      <c r="G86" s="252"/>
      <c r="H86" s="252"/>
      <c r="I86" s="252"/>
      <c r="J86" s="252"/>
      <c r="K86" s="252"/>
      <c r="L86" s="252"/>
      <c r="M86" s="252"/>
      <c r="N86" s="272"/>
    </row>
    <row r="87" spans="1:14">
      <c r="A87" s="276"/>
      <c r="B87" s="266" t="s">
        <v>274</v>
      </c>
      <c r="C87" s="253"/>
      <c r="D87" s="269" t="s">
        <v>599</v>
      </c>
      <c r="E87" s="252"/>
      <c r="F87" s="252"/>
      <c r="G87" s="252"/>
      <c r="H87" s="252"/>
      <c r="I87" s="252"/>
      <c r="J87" s="252"/>
      <c r="K87" s="252"/>
      <c r="L87" s="252"/>
      <c r="M87" s="252"/>
      <c r="N87" s="272"/>
    </row>
    <row r="88" spans="1:14">
      <c r="A88" s="276"/>
      <c r="B88" s="266" t="s">
        <v>276</v>
      </c>
      <c r="C88" s="253"/>
      <c r="D88" s="269" t="s">
        <v>600</v>
      </c>
      <c r="E88" s="252"/>
      <c r="F88" s="252"/>
      <c r="G88" s="252"/>
      <c r="H88" s="252"/>
      <c r="I88" s="252"/>
      <c r="J88" s="252"/>
      <c r="K88" s="252"/>
      <c r="L88" s="252"/>
      <c r="M88" s="252"/>
      <c r="N88" s="272"/>
    </row>
    <row r="89" spans="1:14">
      <c r="A89" s="276"/>
      <c r="B89" s="266" t="s">
        <v>278</v>
      </c>
      <c r="C89" s="253"/>
      <c r="D89" s="269" t="s">
        <v>601</v>
      </c>
      <c r="E89" s="252"/>
      <c r="F89" s="252"/>
      <c r="G89" s="252"/>
      <c r="H89" s="252"/>
      <c r="I89" s="252"/>
      <c r="J89" s="252"/>
      <c r="K89" s="252"/>
      <c r="L89" s="252"/>
      <c r="M89" s="252"/>
      <c r="N89" s="272"/>
    </row>
    <row r="90" spans="1:14">
      <c r="A90" s="276"/>
      <c r="B90" s="266" t="s">
        <v>279</v>
      </c>
      <c r="C90" s="253"/>
      <c r="D90" s="269" t="s">
        <v>602</v>
      </c>
      <c r="E90" s="252"/>
      <c r="F90" s="252"/>
      <c r="G90" s="252"/>
      <c r="H90" s="252"/>
      <c r="I90" s="252"/>
      <c r="J90" s="252"/>
      <c r="K90" s="252"/>
      <c r="L90" s="252"/>
      <c r="M90" s="252"/>
      <c r="N90" s="272"/>
    </row>
    <row r="91" spans="1:14">
      <c r="A91" s="276"/>
      <c r="B91" s="266" t="s">
        <v>281</v>
      </c>
      <c r="C91" s="253"/>
      <c r="D91" s="269" t="s">
        <v>603</v>
      </c>
      <c r="E91" s="252"/>
      <c r="F91" s="252"/>
      <c r="G91" s="252"/>
      <c r="H91" s="252"/>
      <c r="I91" s="252"/>
      <c r="J91" s="252"/>
      <c r="K91" s="252"/>
      <c r="L91" s="252"/>
      <c r="M91" s="252"/>
      <c r="N91" s="272"/>
    </row>
    <row r="92" spans="1:14">
      <c r="A92" s="276"/>
      <c r="B92" s="266" t="s">
        <v>283</v>
      </c>
      <c r="C92" s="253"/>
      <c r="D92" s="269" t="s">
        <v>604</v>
      </c>
      <c r="E92" s="252"/>
      <c r="F92" s="252"/>
      <c r="G92" s="252"/>
      <c r="H92" s="252"/>
      <c r="I92" s="252"/>
      <c r="J92" s="252"/>
      <c r="K92" s="252"/>
      <c r="L92" s="252"/>
      <c r="M92" s="252"/>
      <c r="N92" s="271"/>
    </row>
    <row r="93" spans="1:14">
      <c r="A93" s="276"/>
      <c r="B93" s="266" t="s">
        <v>285</v>
      </c>
      <c r="C93" s="253"/>
      <c r="D93" s="269" t="s">
        <v>605</v>
      </c>
      <c r="E93" s="252"/>
      <c r="F93" s="252"/>
      <c r="G93" s="252"/>
      <c r="H93" s="252"/>
      <c r="I93" s="252"/>
      <c r="J93" s="252"/>
      <c r="K93" s="252"/>
      <c r="L93" s="252"/>
      <c r="M93" s="252"/>
      <c r="N93" s="270"/>
    </row>
    <row r="94" spans="1:14">
      <c r="A94" s="276"/>
      <c r="B94" s="266" t="s">
        <v>287</v>
      </c>
      <c r="C94" s="253"/>
      <c r="D94" s="269" t="s">
        <v>606</v>
      </c>
      <c r="E94" s="252"/>
      <c r="F94" s="252"/>
      <c r="G94" s="252"/>
      <c r="H94" s="252"/>
      <c r="I94" s="252"/>
      <c r="J94" s="252"/>
      <c r="K94" s="252"/>
      <c r="L94" s="252"/>
      <c r="M94" s="252"/>
      <c r="N94" s="271">
        <f>SUM(N51:N92)</f>
        <v>0</v>
      </c>
    </row>
    <row r="95" spans="1:14">
      <c r="A95" s="276"/>
      <c r="B95" s="266" t="s">
        <v>289</v>
      </c>
      <c r="C95" s="253"/>
      <c r="D95" s="252"/>
      <c r="E95" s="252"/>
      <c r="F95" s="252"/>
      <c r="G95" s="252"/>
      <c r="H95" s="252"/>
      <c r="I95" s="252"/>
      <c r="J95" s="252"/>
      <c r="K95" s="252"/>
      <c r="L95" s="252"/>
      <c r="M95" s="252"/>
      <c r="N95" s="270"/>
    </row>
    <row r="96" spans="1:14">
      <c r="A96" s="276"/>
      <c r="B96" s="266" t="s">
        <v>290</v>
      </c>
      <c r="C96" s="253"/>
      <c r="D96" s="269" t="s">
        <v>607</v>
      </c>
      <c r="E96" s="252"/>
      <c r="F96" s="252"/>
      <c r="G96" s="252"/>
      <c r="H96" s="252"/>
      <c r="I96" s="252"/>
      <c r="J96" s="252"/>
      <c r="K96" s="252"/>
      <c r="L96" s="252"/>
      <c r="M96" s="252"/>
      <c r="N96" s="270"/>
    </row>
    <row r="97" spans="1:14">
      <c r="A97" s="276"/>
      <c r="B97" s="266" t="s">
        <v>292</v>
      </c>
      <c r="C97" s="253"/>
      <c r="D97" s="269" t="s">
        <v>608</v>
      </c>
      <c r="E97" s="252"/>
      <c r="F97" s="252"/>
      <c r="G97" s="252"/>
      <c r="H97" s="252"/>
      <c r="I97" s="252"/>
      <c r="J97" s="252"/>
      <c r="K97" s="252"/>
      <c r="L97" s="252"/>
      <c r="M97" s="252"/>
      <c r="N97" s="270"/>
    </row>
    <row r="98" spans="1:14">
      <c r="A98" s="276"/>
      <c r="B98" s="266" t="s">
        <v>294</v>
      </c>
      <c r="C98" s="253"/>
      <c r="D98" s="269" t="s">
        <v>609</v>
      </c>
      <c r="E98" s="252"/>
      <c r="F98" s="252"/>
      <c r="G98" s="252"/>
      <c r="H98" s="252"/>
      <c r="I98" s="252"/>
      <c r="J98" s="252"/>
      <c r="K98" s="252"/>
      <c r="L98" s="252"/>
      <c r="M98" s="252"/>
      <c r="N98" s="271"/>
    </row>
    <row r="99" spans="1:14">
      <c r="A99" s="276"/>
      <c r="B99" s="266" t="s">
        <v>296</v>
      </c>
      <c r="C99" s="253"/>
      <c r="D99" s="269" t="s">
        <v>610</v>
      </c>
      <c r="E99" s="252"/>
      <c r="F99" s="252"/>
      <c r="G99" s="252"/>
      <c r="H99" s="252"/>
      <c r="I99" s="252"/>
      <c r="J99" s="252"/>
      <c r="K99" s="252"/>
      <c r="L99" s="252"/>
      <c r="M99" s="252"/>
      <c r="N99" s="272"/>
    </row>
    <row r="100" spans="1:14">
      <c r="A100" s="276"/>
      <c r="B100" s="266" t="s">
        <v>298</v>
      </c>
      <c r="C100" s="253"/>
      <c r="D100" s="269" t="s">
        <v>611</v>
      </c>
      <c r="E100" s="252"/>
      <c r="F100" s="252"/>
      <c r="G100" s="252"/>
      <c r="H100" s="252"/>
      <c r="I100" s="252"/>
      <c r="J100" s="252"/>
      <c r="K100" s="252"/>
      <c r="L100" s="252"/>
      <c r="M100" s="252"/>
      <c r="N100" s="271"/>
    </row>
    <row r="101" spans="1:14">
      <c r="A101" s="276"/>
      <c r="B101" s="266" t="s">
        <v>300</v>
      </c>
      <c r="C101" s="253"/>
      <c r="D101" s="269" t="s">
        <v>569</v>
      </c>
      <c r="E101" s="252"/>
      <c r="F101" s="252"/>
      <c r="G101" s="252"/>
      <c r="H101" s="252"/>
      <c r="I101" s="252"/>
      <c r="J101" s="252"/>
      <c r="K101" s="252"/>
      <c r="L101" s="252"/>
      <c r="M101" s="252"/>
      <c r="N101" s="272"/>
    </row>
    <row r="102" spans="1:14">
      <c r="A102" s="276"/>
      <c r="B102" s="266" t="s">
        <v>302</v>
      </c>
      <c r="C102" s="253"/>
      <c r="D102" s="252"/>
      <c r="E102" s="252"/>
      <c r="F102" s="252"/>
      <c r="G102" s="252"/>
      <c r="H102" s="252"/>
      <c r="I102" s="252"/>
      <c r="J102" s="252"/>
      <c r="K102" s="252"/>
      <c r="L102" s="252"/>
      <c r="M102" s="252"/>
      <c r="N102" s="272"/>
    </row>
    <row r="103" spans="1:14">
      <c r="A103" s="276"/>
      <c r="B103" s="266" t="s">
        <v>304</v>
      </c>
      <c r="C103" s="253"/>
      <c r="D103" s="269" t="s">
        <v>612</v>
      </c>
      <c r="E103" s="252"/>
      <c r="F103" s="252"/>
      <c r="G103" s="252"/>
      <c r="H103" s="252"/>
      <c r="I103" s="252"/>
      <c r="J103" s="252"/>
      <c r="K103" s="252"/>
      <c r="L103" s="252"/>
      <c r="M103" s="252"/>
      <c r="N103" s="271"/>
    </row>
    <row r="104" spans="1:14">
      <c r="A104" s="276"/>
      <c r="B104" s="266" t="s">
        <v>306</v>
      </c>
      <c r="C104" s="253"/>
      <c r="D104" s="269" t="s">
        <v>569</v>
      </c>
      <c r="E104" s="252"/>
      <c r="F104" s="252"/>
      <c r="G104" s="252"/>
      <c r="H104" s="252"/>
      <c r="I104" s="252"/>
      <c r="J104" s="252"/>
      <c r="K104" s="252"/>
      <c r="L104" s="252"/>
      <c r="M104" s="252"/>
      <c r="N104" s="272"/>
    </row>
    <row r="105" spans="1:14">
      <c r="A105" s="276"/>
      <c r="B105" s="266" t="s">
        <v>308</v>
      </c>
      <c r="C105" s="253"/>
      <c r="D105" s="252"/>
      <c r="E105" s="252"/>
      <c r="F105" s="252"/>
      <c r="G105" s="252"/>
      <c r="H105" s="252"/>
      <c r="I105" s="252"/>
      <c r="J105" s="252"/>
      <c r="K105" s="252"/>
      <c r="L105" s="252"/>
      <c r="M105" s="252"/>
      <c r="N105" s="272"/>
    </row>
    <row r="106" spans="1:14">
      <c r="A106" s="276"/>
      <c r="B106" s="266" t="s">
        <v>309</v>
      </c>
      <c r="C106" s="253"/>
      <c r="D106" s="252"/>
      <c r="E106" s="252"/>
      <c r="F106" s="252"/>
      <c r="G106" s="252"/>
      <c r="H106" s="252"/>
      <c r="I106" s="252"/>
      <c r="J106" s="252"/>
      <c r="K106" s="252"/>
      <c r="L106" s="252"/>
      <c r="M106" s="252"/>
      <c r="N106" s="272"/>
    </row>
    <row r="107" spans="1:14">
      <c r="A107" s="276"/>
      <c r="B107" s="266" t="s">
        <v>613</v>
      </c>
      <c r="C107" s="253"/>
      <c r="D107" s="269" t="s">
        <v>614</v>
      </c>
      <c r="E107" s="252"/>
      <c r="F107" s="252"/>
      <c r="G107" s="252"/>
      <c r="H107" s="252"/>
      <c r="I107" s="252"/>
      <c r="J107" s="252"/>
      <c r="K107" s="252"/>
      <c r="L107" s="252"/>
      <c r="M107" s="252"/>
      <c r="N107" s="271">
        <f>SUM(N98:N106)</f>
        <v>0</v>
      </c>
    </row>
    <row r="108" spans="1:14">
      <c r="A108" s="276"/>
      <c r="B108" s="266" t="s">
        <v>615</v>
      </c>
      <c r="C108" s="253"/>
      <c r="D108" s="252"/>
      <c r="E108" s="252"/>
      <c r="F108" s="252"/>
      <c r="G108" s="252"/>
      <c r="H108" s="252"/>
      <c r="I108" s="252"/>
      <c r="J108" s="252"/>
      <c r="K108" s="252"/>
      <c r="L108" s="252"/>
      <c r="M108" s="252"/>
      <c r="N108" s="272"/>
    </row>
    <row r="109" spans="1:14">
      <c r="A109" s="276"/>
      <c r="B109" s="266" t="s">
        <v>616</v>
      </c>
      <c r="C109" s="253"/>
      <c r="D109" s="269" t="s">
        <v>617</v>
      </c>
      <c r="E109" s="252"/>
      <c r="F109" s="252"/>
      <c r="G109" s="252"/>
      <c r="H109" s="252"/>
      <c r="I109" s="252"/>
      <c r="J109" s="252"/>
      <c r="K109" s="252"/>
      <c r="L109" s="252"/>
      <c r="M109" s="252"/>
      <c r="N109" s="270"/>
    </row>
    <row r="110" spans="1:14">
      <c r="A110" s="276"/>
      <c r="B110" s="266" t="s">
        <v>618</v>
      </c>
      <c r="C110" s="253"/>
      <c r="D110" s="269" t="s">
        <v>609</v>
      </c>
      <c r="E110" s="252"/>
      <c r="F110" s="252"/>
      <c r="G110" s="252"/>
      <c r="H110" s="252"/>
      <c r="I110" s="252"/>
      <c r="J110" s="252"/>
      <c r="K110" s="252"/>
      <c r="L110" s="252"/>
      <c r="M110" s="252"/>
      <c r="N110" s="271"/>
    </row>
    <row r="111" spans="1:14">
      <c r="A111" s="276"/>
      <c r="B111" s="266" t="s">
        <v>619</v>
      </c>
      <c r="C111" s="253"/>
      <c r="D111" s="269" t="s">
        <v>610</v>
      </c>
      <c r="E111" s="252"/>
      <c r="F111" s="252"/>
      <c r="G111" s="252"/>
      <c r="H111" s="252"/>
      <c r="I111" s="252"/>
      <c r="J111" s="252"/>
      <c r="K111" s="252"/>
      <c r="L111" s="252"/>
      <c r="M111" s="252"/>
      <c r="N111" s="272"/>
    </row>
    <row r="112" spans="1:14">
      <c r="A112" s="276"/>
      <c r="B112" s="266" t="s">
        <v>620</v>
      </c>
      <c r="C112" s="253"/>
      <c r="D112" s="269" t="s">
        <v>611</v>
      </c>
      <c r="E112" s="252"/>
      <c r="F112" s="252"/>
      <c r="G112" s="252"/>
      <c r="H112" s="252"/>
      <c r="I112" s="252"/>
      <c r="J112" s="252"/>
      <c r="K112" s="252"/>
      <c r="L112" s="252"/>
      <c r="M112" s="252"/>
      <c r="N112" s="272"/>
    </row>
    <row r="113" spans="1:14">
      <c r="A113" s="276"/>
      <c r="B113" s="266" t="s">
        <v>621</v>
      </c>
      <c r="C113" s="253"/>
      <c r="D113" s="269" t="s">
        <v>569</v>
      </c>
      <c r="E113" s="252"/>
      <c r="F113" s="252"/>
      <c r="G113" s="252"/>
      <c r="H113" s="252"/>
      <c r="I113" s="252"/>
      <c r="J113" s="252"/>
      <c r="K113" s="252"/>
      <c r="L113" s="252"/>
      <c r="M113" s="252"/>
      <c r="N113" s="271" t="s">
        <v>558</v>
      </c>
    </row>
    <row r="114" spans="1:14">
      <c r="A114" s="276"/>
      <c r="B114" s="266" t="s">
        <v>622</v>
      </c>
      <c r="C114" s="253"/>
      <c r="D114" s="252"/>
      <c r="E114" s="252"/>
      <c r="F114" s="252"/>
      <c r="G114" s="252"/>
      <c r="H114" s="252"/>
      <c r="I114" s="252"/>
      <c r="J114" s="252"/>
      <c r="K114" s="252"/>
      <c r="L114" s="252"/>
      <c r="M114" s="252"/>
      <c r="N114" s="272"/>
    </row>
    <row r="115" spans="1:14">
      <c r="A115" s="276"/>
      <c r="B115" s="266" t="s">
        <v>623</v>
      </c>
      <c r="C115" s="253"/>
      <c r="D115" s="269" t="s">
        <v>624</v>
      </c>
      <c r="E115" s="252"/>
      <c r="F115" s="252"/>
      <c r="G115" s="252"/>
      <c r="H115" s="252"/>
      <c r="I115" s="252"/>
      <c r="J115" s="252"/>
      <c r="K115" s="252"/>
      <c r="L115" s="252"/>
      <c r="M115" s="252"/>
      <c r="N115" s="271">
        <v>0</v>
      </c>
    </row>
    <row r="116" spans="1:14">
      <c r="A116" s="276"/>
      <c r="B116" s="266" t="s">
        <v>625</v>
      </c>
      <c r="C116" s="253"/>
      <c r="D116" s="252"/>
      <c r="E116" s="252"/>
      <c r="F116" s="252"/>
      <c r="G116" s="252"/>
      <c r="H116" s="252"/>
      <c r="I116" s="252"/>
      <c r="J116" s="252"/>
      <c r="K116" s="252"/>
      <c r="L116" s="252"/>
      <c r="M116" s="252"/>
      <c r="N116" s="272"/>
    </row>
    <row r="117" spans="1:14">
      <c r="A117" s="276"/>
      <c r="B117" s="266" t="s">
        <v>626</v>
      </c>
      <c r="C117" s="253"/>
      <c r="D117" s="269" t="s">
        <v>627</v>
      </c>
      <c r="E117" s="252"/>
      <c r="F117" s="252"/>
      <c r="G117" s="252"/>
      <c r="H117" s="252"/>
      <c r="I117" s="252"/>
      <c r="J117" s="252"/>
      <c r="K117" s="252"/>
      <c r="L117" s="252"/>
      <c r="M117" s="252"/>
      <c r="N117" s="272"/>
    </row>
    <row r="118" spans="1:14">
      <c r="A118" s="276"/>
      <c r="B118" s="266" t="s">
        <v>628</v>
      </c>
      <c r="C118" s="253"/>
      <c r="D118" s="269" t="s">
        <v>629</v>
      </c>
      <c r="E118" s="252"/>
      <c r="F118" s="252"/>
      <c r="G118" s="252"/>
      <c r="H118" s="252"/>
      <c r="I118" s="252"/>
      <c r="J118" s="252"/>
      <c r="K118" s="252"/>
      <c r="L118" s="252"/>
      <c r="M118" s="252"/>
      <c r="N118" s="271"/>
    </row>
    <row r="119" spans="1:14">
      <c r="A119" s="276"/>
      <c r="B119" s="266" t="s">
        <v>630</v>
      </c>
      <c r="C119" s="253"/>
      <c r="D119" s="252" t="s">
        <v>631</v>
      </c>
      <c r="E119" s="252"/>
      <c r="F119" s="252"/>
      <c r="G119" s="252"/>
      <c r="H119" s="252"/>
      <c r="I119" s="252"/>
      <c r="J119" s="252"/>
      <c r="K119" s="252"/>
      <c r="L119" s="252"/>
      <c r="M119" s="252"/>
      <c r="N119" s="270"/>
    </row>
    <row r="120" spans="1:14">
      <c r="A120" s="276"/>
      <c r="B120" s="266" t="s">
        <v>632</v>
      </c>
      <c r="C120" s="253"/>
      <c r="D120" s="252" t="s">
        <v>633</v>
      </c>
      <c r="E120" s="252"/>
      <c r="F120" s="252"/>
      <c r="G120" s="252"/>
      <c r="H120" s="252"/>
      <c r="I120" s="252"/>
      <c r="J120" s="252"/>
      <c r="K120" s="252"/>
      <c r="L120" s="252"/>
      <c r="M120" s="252"/>
      <c r="N120" s="271">
        <f>SUM(N107:N118)</f>
        <v>0</v>
      </c>
    </row>
    <row r="121" spans="1:14">
      <c r="A121" s="276"/>
      <c r="B121" s="266" t="s">
        <v>634</v>
      </c>
      <c r="C121" s="253"/>
      <c r="D121" s="252"/>
      <c r="E121" s="252"/>
      <c r="F121" s="252"/>
      <c r="G121" s="252"/>
      <c r="H121" s="252"/>
      <c r="I121" s="252"/>
      <c r="J121" s="252"/>
      <c r="K121" s="252"/>
      <c r="L121" s="252"/>
      <c r="M121" s="252"/>
      <c r="N121" s="272"/>
    </row>
    <row r="122" spans="1:14">
      <c r="A122" s="276"/>
      <c r="B122" s="266" t="s">
        <v>635</v>
      </c>
      <c r="C122" s="253"/>
      <c r="D122" s="252" t="s">
        <v>636</v>
      </c>
      <c r="E122" s="252"/>
      <c r="F122" s="252"/>
      <c r="G122" s="252"/>
      <c r="H122" s="252"/>
      <c r="I122" s="252"/>
      <c r="J122" s="252"/>
      <c r="K122" s="252"/>
      <c r="L122" s="252"/>
      <c r="M122" s="252"/>
      <c r="N122" s="270"/>
    </row>
    <row r="123" spans="1:14">
      <c r="A123" s="276"/>
      <c r="B123" s="266" t="s">
        <v>637</v>
      </c>
      <c r="C123" s="253"/>
      <c r="D123" s="252" t="s">
        <v>638</v>
      </c>
      <c r="E123" s="252"/>
      <c r="F123" s="252"/>
      <c r="G123" s="252"/>
      <c r="H123" s="252"/>
      <c r="I123" s="252"/>
      <c r="J123" s="252"/>
      <c r="K123" s="252"/>
      <c r="L123" s="252"/>
      <c r="M123" s="252"/>
      <c r="N123" s="271">
        <f>SUM(N39,N94,N120)</f>
        <v>0</v>
      </c>
    </row>
    <row r="124" spans="1:14">
      <c r="A124" s="276"/>
      <c r="B124" s="266" t="s">
        <v>639</v>
      </c>
      <c r="C124" s="253"/>
      <c r="D124" s="252"/>
      <c r="E124" s="252"/>
      <c r="F124" s="252"/>
      <c r="G124" s="252"/>
      <c r="H124" s="252"/>
      <c r="I124" s="252"/>
      <c r="J124" s="252"/>
      <c r="K124" s="252"/>
      <c r="L124" s="252"/>
      <c r="M124" s="252"/>
      <c r="N124" s="270"/>
    </row>
    <row r="125" spans="1:14">
      <c r="A125" s="276"/>
      <c r="B125" s="266" t="s">
        <v>640</v>
      </c>
      <c r="C125" s="253"/>
      <c r="D125" s="252" t="s">
        <v>641</v>
      </c>
      <c r="E125" s="252"/>
      <c r="F125" s="252"/>
      <c r="G125" s="252"/>
      <c r="H125" s="252"/>
      <c r="I125" s="252"/>
      <c r="J125" s="252"/>
      <c r="K125" s="252"/>
      <c r="L125" s="252"/>
      <c r="M125" s="252"/>
      <c r="N125" s="271"/>
    </row>
    <row r="126" spans="1:14">
      <c r="A126" s="276"/>
      <c r="B126" s="266" t="s">
        <v>642</v>
      </c>
      <c r="C126" s="253"/>
      <c r="D126" s="252"/>
      <c r="E126" s="252"/>
      <c r="F126" s="252"/>
      <c r="G126" s="252"/>
      <c r="H126" s="252"/>
      <c r="I126" s="252"/>
      <c r="J126" s="252"/>
      <c r="K126" s="252"/>
      <c r="L126" s="252"/>
      <c r="M126" s="252"/>
      <c r="N126" s="270"/>
    </row>
    <row r="127" spans="1:14">
      <c r="A127" s="276"/>
      <c r="B127" s="266" t="s">
        <v>643</v>
      </c>
      <c r="C127" s="253"/>
      <c r="D127" s="269" t="s">
        <v>644</v>
      </c>
      <c r="E127" s="252"/>
      <c r="F127" s="252"/>
      <c r="G127" s="252"/>
      <c r="H127" s="252"/>
      <c r="I127" s="252"/>
      <c r="J127" s="252"/>
      <c r="K127" s="252"/>
      <c r="L127" s="252"/>
      <c r="M127" s="252"/>
      <c r="N127" s="271">
        <f>N123+N125</f>
        <v>0</v>
      </c>
    </row>
    <row r="128" spans="1:14">
      <c r="A128" s="248"/>
      <c r="B128" s="248"/>
      <c r="C128" s="284"/>
      <c r="D128" s="284"/>
      <c r="E128" s="284"/>
      <c r="F128" s="284"/>
      <c r="G128" s="284"/>
      <c r="H128" s="284"/>
      <c r="I128" s="284"/>
      <c r="J128" s="284"/>
      <c r="K128" s="284"/>
      <c r="L128" s="284"/>
      <c r="M128" s="284"/>
      <c r="N128" s="284"/>
    </row>
    <row r="129" spans="1:14">
      <c r="A129" s="248"/>
      <c r="B129" s="248"/>
      <c r="C129" s="248"/>
      <c r="D129" s="248"/>
      <c r="E129" s="248"/>
      <c r="F129" s="248"/>
      <c r="G129" s="248"/>
      <c r="H129" s="248"/>
      <c r="I129" s="248"/>
      <c r="J129" s="248"/>
      <c r="K129" s="248"/>
      <c r="L129" s="248"/>
      <c r="M129" s="284"/>
      <c r="N129" s="259" t="s">
        <v>2493</v>
      </c>
    </row>
    <row r="130" spans="1:14">
      <c r="N130" s="285"/>
    </row>
    <row r="131" spans="1:14">
      <c r="N131" s="286"/>
    </row>
    <row r="132" spans="1:14">
      <c r="N132" s="287"/>
    </row>
    <row r="134" spans="1:14">
      <c r="N134" s="287"/>
    </row>
  </sheetData>
  <pageMargins left="0.25" right="0.25" top="0.25" bottom="0.22" header="0.5" footer="0.5"/>
  <pageSetup scale="75" fitToHeight="2" orientation="portrait" r:id="rId1"/>
  <headerFooter alignWithMargins="0"/>
  <rowBreaks count="2" manualBreakCount="2">
    <brk id="65" max="14" man="1"/>
    <brk id="6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ransitionEntry="1"/>
  <dimension ref="B5:S161"/>
  <sheetViews>
    <sheetView defaultGridColor="0" colorId="22" zoomScale="87" workbookViewId="0">
      <selection activeCell="O68" sqref="O68"/>
    </sheetView>
  </sheetViews>
  <sheetFormatPr defaultColWidth="9.77734375" defaultRowHeight="15"/>
  <cols>
    <col min="1" max="1" width="1.77734375" customWidth="1"/>
    <col min="4" max="4" width="10.77734375" customWidth="1"/>
    <col min="6" max="6" width="1.77734375" customWidth="1"/>
    <col min="8" max="9" width="13.77734375" customWidth="1"/>
    <col min="10" max="10" width="1.77734375" customWidth="1"/>
    <col min="11" max="11" width="13.77734375" customWidth="1"/>
    <col min="13" max="13" width="1.77734375" customWidth="1"/>
    <col min="15" max="15" width="10.77734375" customWidth="1"/>
    <col min="16" max="16" width="1.77734375" customWidth="1"/>
  </cols>
  <sheetData>
    <row r="5" spans="2:15">
      <c r="B5" s="12" t="s">
        <v>42</v>
      </c>
      <c r="C5" s="13"/>
      <c r="D5" s="13"/>
      <c r="E5" s="13"/>
      <c r="F5" s="12"/>
      <c r="G5" s="13" t="s">
        <v>43</v>
      </c>
      <c r="H5" s="13"/>
      <c r="I5" s="13"/>
      <c r="J5" s="12"/>
      <c r="K5" s="13" t="s">
        <v>44</v>
      </c>
      <c r="L5" s="13"/>
      <c r="M5" s="12"/>
      <c r="N5" s="13" t="s">
        <v>45</v>
      </c>
      <c r="O5" s="14"/>
    </row>
    <row r="6" spans="2:15">
      <c r="B6" s="15"/>
      <c r="F6" s="15"/>
      <c r="G6" s="30" t="s">
        <v>2106</v>
      </c>
      <c r="J6" s="15"/>
      <c r="K6" t="s">
        <v>46</v>
      </c>
      <c r="M6" s="15"/>
      <c r="O6" s="17"/>
    </row>
    <row r="7" spans="2:15">
      <c r="B7" s="15"/>
      <c r="F7" s="15"/>
      <c r="G7" s="30" t="s">
        <v>2107</v>
      </c>
      <c r="J7" s="15"/>
      <c r="K7" s="33"/>
      <c r="M7" s="15"/>
      <c r="N7" s="23" t="s">
        <v>2066</v>
      </c>
      <c r="O7" s="17"/>
    </row>
    <row r="8" spans="2:15">
      <c r="B8" s="18"/>
      <c r="C8" s="19"/>
      <c r="D8" s="19"/>
      <c r="E8" s="19"/>
      <c r="F8" s="18"/>
      <c r="G8" s="19"/>
      <c r="H8" s="19"/>
      <c r="I8" s="19"/>
      <c r="J8" s="18"/>
      <c r="K8" s="19"/>
      <c r="L8" s="19"/>
      <c r="M8" s="18"/>
      <c r="N8" s="19"/>
      <c r="O8" s="20"/>
    </row>
    <row r="9" spans="2:15">
      <c r="B9" s="15"/>
      <c r="O9" s="17"/>
    </row>
    <row r="10" spans="2:15">
      <c r="B10" s="1381" t="s">
        <v>2334</v>
      </c>
      <c r="C10" s="1380"/>
      <c r="D10" s="1380"/>
      <c r="E10" s="1380"/>
      <c r="F10" s="1380"/>
      <c r="G10" s="1380"/>
      <c r="H10" s="1380"/>
      <c r="I10" s="1380"/>
      <c r="J10" s="1380"/>
      <c r="K10" s="1380"/>
      <c r="L10" s="1380"/>
      <c r="M10" s="1380"/>
      <c r="N10" s="1380"/>
      <c r="O10" s="1382"/>
    </row>
    <row r="11" spans="2:15">
      <c r="B11" s="18"/>
      <c r="C11" s="19"/>
      <c r="D11" s="19"/>
      <c r="E11" s="19"/>
      <c r="F11" s="19"/>
      <c r="G11" s="19"/>
      <c r="H11" s="19"/>
      <c r="I11" s="19"/>
      <c r="J11" s="19"/>
      <c r="K11" s="19"/>
      <c r="L11" s="19"/>
      <c r="M11" s="19"/>
      <c r="N11" s="19"/>
      <c r="O11" s="20"/>
    </row>
    <row r="12" spans="2:15">
      <c r="B12" s="15"/>
      <c r="O12" s="17"/>
    </row>
    <row r="13" spans="2:15">
      <c r="B13" s="15"/>
      <c r="C13" s="30"/>
      <c r="O13" s="17"/>
    </row>
    <row r="14" spans="2:15">
      <c r="B14" s="15"/>
      <c r="O14" s="17"/>
    </row>
    <row r="15" spans="2:15">
      <c r="B15" s="15"/>
      <c r="O15" s="17"/>
    </row>
    <row r="16" spans="2:15">
      <c r="B16" s="15"/>
      <c r="O16" s="17"/>
    </row>
    <row r="17" spans="2:15">
      <c r="B17" s="15"/>
      <c r="O17" s="17"/>
    </row>
    <row r="18" spans="2:15">
      <c r="B18" s="15"/>
      <c r="O18" s="17"/>
    </row>
    <row r="19" spans="2:15">
      <c r="B19" s="35"/>
      <c r="C19" s="32"/>
      <c r="D19" s="32"/>
      <c r="E19" s="32"/>
      <c r="F19" s="32"/>
      <c r="G19" s="32"/>
      <c r="H19" s="32"/>
      <c r="I19" s="32"/>
      <c r="O19" s="17"/>
    </row>
    <row r="20" spans="2:15">
      <c r="B20" s="15"/>
      <c r="O20" s="17"/>
    </row>
    <row r="21" spans="2:15">
      <c r="B21" s="36"/>
      <c r="O21" s="17"/>
    </row>
    <row r="22" spans="2:15">
      <c r="B22" s="36"/>
      <c r="O22" s="17"/>
    </row>
    <row r="23" spans="2:15">
      <c r="B23" s="15"/>
      <c r="O23" s="17"/>
    </row>
    <row r="24" spans="2:15">
      <c r="B24" s="15"/>
      <c r="O24" s="17"/>
    </row>
    <row r="25" spans="2:15">
      <c r="B25" s="15"/>
      <c r="O25" s="17"/>
    </row>
    <row r="26" spans="2:15">
      <c r="B26" s="15"/>
      <c r="O26" s="17"/>
    </row>
    <row r="27" spans="2:15">
      <c r="B27" s="15"/>
      <c r="O27" s="17"/>
    </row>
    <row r="28" spans="2:15">
      <c r="B28" s="15"/>
      <c r="O28" s="17"/>
    </row>
    <row r="29" spans="2:15">
      <c r="B29" s="15"/>
      <c r="O29" s="17"/>
    </row>
    <row r="30" spans="2:15">
      <c r="B30" s="15"/>
      <c r="O30" s="17"/>
    </row>
    <row r="31" spans="2:15">
      <c r="B31" s="15"/>
      <c r="O31" s="17"/>
    </row>
    <row r="32" spans="2:15">
      <c r="B32" s="15"/>
      <c r="O32" s="17"/>
    </row>
    <row r="33" spans="2:15">
      <c r="B33" s="15"/>
      <c r="O33" s="17"/>
    </row>
    <row r="34" spans="2:15">
      <c r="B34" s="15"/>
      <c r="O34" s="17"/>
    </row>
    <row r="35" spans="2:15">
      <c r="B35" s="15"/>
      <c r="O35" s="17"/>
    </row>
    <row r="36" spans="2:15">
      <c r="B36" s="15"/>
      <c r="O36" s="17"/>
    </row>
    <row r="37" spans="2:15">
      <c r="B37" s="15"/>
      <c r="O37" s="17"/>
    </row>
    <row r="38" spans="2:15">
      <c r="B38" s="15"/>
      <c r="O38" s="17"/>
    </row>
    <row r="39" spans="2:15">
      <c r="B39" s="15"/>
      <c r="O39" s="17"/>
    </row>
    <row r="40" spans="2:15">
      <c r="B40" s="15"/>
      <c r="O40" s="17"/>
    </row>
    <row r="41" spans="2:15">
      <c r="B41" s="15"/>
      <c r="O41" s="17"/>
    </row>
    <row r="42" spans="2:15">
      <c r="B42" s="15"/>
      <c r="O42" s="17"/>
    </row>
    <row r="43" spans="2:15">
      <c r="B43" s="15"/>
      <c r="O43" s="17"/>
    </row>
    <row r="44" spans="2:15">
      <c r="B44" s="15"/>
      <c r="O44" s="17"/>
    </row>
    <row r="45" spans="2:15">
      <c r="B45" s="15"/>
      <c r="O45" s="17"/>
    </row>
    <row r="46" spans="2:15">
      <c r="B46" s="15"/>
      <c r="O46" s="17"/>
    </row>
    <row r="47" spans="2:15">
      <c r="B47" s="15"/>
      <c r="O47" s="17"/>
    </row>
    <row r="48" spans="2:15">
      <c r="B48" s="15"/>
      <c r="O48" s="17"/>
    </row>
    <row r="49" spans="2:15">
      <c r="B49" s="15"/>
      <c r="O49" s="17"/>
    </row>
    <row r="50" spans="2:15">
      <c r="B50" s="15"/>
      <c r="O50" s="17"/>
    </row>
    <row r="51" spans="2:15">
      <c r="B51" s="15"/>
      <c r="O51" s="17"/>
    </row>
    <row r="52" spans="2:15">
      <c r="B52" s="15"/>
      <c r="O52" s="17"/>
    </row>
    <row r="53" spans="2:15">
      <c r="B53" s="15"/>
      <c r="O53" s="17"/>
    </row>
    <row r="54" spans="2:15">
      <c r="B54" s="15"/>
      <c r="O54" s="17"/>
    </row>
    <row r="55" spans="2:15">
      <c r="B55" s="15"/>
      <c r="O55" s="17"/>
    </row>
    <row r="56" spans="2:15">
      <c r="B56" s="15"/>
      <c r="O56" s="17"/>
    </row>
    <row r="57" spans="2:15">
      <c r="B57" s="15"/>
      <c r="O57" s="17"/>
    </row>
    <row r="58" spans="2:15">
      <c r="B58" s="15"/>
      <c r="O58" s="17"/>
    </row>
    <row r="59" spans="2:15">
      <c r="B59" s="15"/>
      <c r="O59" s="17"/>
    </row>
    <row r="60" spans="2:15">
      <c r="B60" s="15"/>
      <c r="D60" t="s">
        <v>41</v>
      </c>
      <c r="O60" s="17"/>
    </row>
    <row r="61" spans="2:15">
      <c r="B61" s="15"/>
      <c r="O61" s="17"/>
    </row>
    <row r="62" spans="2:15">
      <c r="B62" s="15"/>
      <c r="O62" s="17"/>
    </row>
    <row r="63" spans="2:15">
      <c r="B63" s="15"/>
      <c r="O63" s="17"/>
    </row>
    <row r="64" spans="2:15">
      <c r="B64" s="15"/>
      <c r="O64" s="17"/>
    </row>
    <row r="65" spans="2:15">
      <c r="B65" s="15"/>
      <c r="O65" s="17"/>
    </row>
    <row r="66" spans="2:15">
      <c r="B66" s="18"/>
      <c r="C66" s="19"/>
      <c r="D66" s="19"/>
      <c r="E66" s="19"/>
      <c r="F66" s="19"/>
      <c r="G66" s="19"/>
      <c r="H66" s="19"/>
      <c r="I66" s="19"/>
      <c r="J66" s="19"/>
      <c r="K66" s="19"/>
      <c r="L66" s="19"/>
      <c r="M66" s="19"/>
      <c r="N66" s="19"/>
      <c r="O66" s="20"/>
    </row>
    <row r="68" spans="2:15">
      <c r="O68" s="27" t="s">
        <v>2494</v>
      </c>
    </row>
    <row r="69" spans="2:15">
      <c r="N69" s="30"/>
    </row>
    <row r="161" spans="17:19">
      <c r="Q161" t="s">
        <v>41</v>
      </c>
      <c r="R161" t="s">
        <v>41</v>
      </c>
      <c r="S161" t="s">
        <v>41</v>
      </c>
    </row>
  </sheetData>
  <mergeCells count="1">
    <mergeCell ref="B10:O10"/>
  </mergeCells>
  <pageMargins left="0.5" right="0.25" top="0.5" bottom="0.55000000000000004" header="0.5" footer="0.5"/>
  <pageSetup scale="6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transitionEntry="1"/>
  <dimension ref="A3:AA58"/>
  <sheetViews>
    <sheetView defaultGridColor="0" colorId="22" zoomScale="87" workbookViewId="0">
      <selection activeCell="S37" sqref="S37"/>
    </sheetView>
  </sheetViews>
  <sheetFormatPr defaultColWidth="9.77734375" defaultRowHeight="15"/>
  <cols>
    <col min="1" max="1" width="1.77734375" customWidth="1"/>
    <col min="2" max="2" width="4.77734375" customWidth="1"/>
    <col min="3" max="3" width="1.77734375" customWidth="1"/>
    <col min="4" max="4" width="2.21875" customWidth="1"/>
    <col min="5" max="5" width="16.4414062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1.6640625" customWidth="1"/>
    <col min="13" max="13" width="2.44140625" customWidth="1"/>
    <col min="14" max="14" width="13.109375" customWidth="1"/>
    <col min="15" max="15" width="1.77734375" customWidth="1"/>
    <col min="16" max="16" width="17.77734375" customWidth="1"/>
    <col min="17" max="18" width="1.77734375" customWidth="1"/>
    <col min="19" max="19" width="17.77734375" customWidth="1"/>
    <col min="20" max="20" width="1.77734375" customWidth="1"/>
    <col min="21" max="21" width="17.77734375" customWidth="1"/>
    <col min="22" max="22" width="1.77734375" customWidth="1"/>
    <col min="23" max="23" width="20.77734375" customWidth="1"/>
    <col min="24" max="24" width="1.77734375" customWidth="1"/>
    <col min="25" max="25" width="19.77734375" customWidth="1"/>
    <col min="26" max="26" width="1.77734375" customWidth="1"/>
    <col min="27" max="27" width="4.77734375" customWidth="1"/>
    <col min="28" max="28" width="1.77734375" customWidth="1"/>
  </cols>
  <sheetData>
    <row r="3" spans="1:24">
      <c r="A3" s="19"/>
      <c r="B3" s="19"/>
      <c r="C3" s="19"/>
      <c r="D3" s="19"/>
      <c r="E3" s="19"/>
      <c r="F3" s="19"/>
      <c r="G3" s="19"/>
      <c r="H3" s="19"/>
      <c r="I3" s="19"/>
      <c r="J3" s="19"/>
      <c r="K3" s="19"/>
      <c r="L3" s="19"/>
      <c r="M3" s="19"/>
      <c r="N3" s="19"/>
      <c r="O3" s="19"/>
      <c r="P3" s="19"/>
    </row>
    <row r="4" spans="1:24">
      <c r="A4" s="12"/>
      <c r="B4" s="13" t="s">
        <v>42</v>
      </c>
      <c r="C4" s="13"/>
      <c r="D4" s="13"/>
      <c r="E4" s="13"/>
      <c r="F4" s="14"/>
      <c r="G4" s="12"/>
      <c r="H4" s="13" t="s">
        <v>43</v>
      </c>
      <c r="I4" s="13"/>
      <c r="J4" s="14"/>
      <c r="K4" s="12"/>
      <c r="L4" s="13" t="s">
        <v>44</v>
      </c>
      <c r="M4" s="13"/>
      <c r="N4" s="14"/>
      <c r="O4" s="12"/>
      <c r="P4" s="14" t="s">
        <v>45</v>
      </c>
    </row>
    <row r="5" spans="1:24">
      <c r="A5" s="15"/>
      <c r="F5" s="17"/>
      <c r="G5" s="15"/>
      <c r="H5" s="30" t="s">
        <v>2064</v>
      </c>
      <c r="J5" s="17"/>
      <c r="K5" s="15"/>
      <c r="L5" t="s">
        <v>46</v>
      </c>
      <c r="N5" s="17"/>
      <c r="O5" s="15"/>
      <c r="P5" s="17"/>
    </row>
    <row r="6" spans="1:24">
      <c r="A6" s="15"/>
      <c r="F6" s="17"/>
      <c r="G6" s="15"/>
      <c r="H6" s="30" t="s">
        <v>2062</v>
      </c>
      <c r="J6" s="17"/>
      <c r="K6" s="15"/>
      <c r="L6" s="288"/>
      <c r="M6" s="288"/>
      <c r="N6" s="17"/>
      <c r="O6" s="15"/>
      <c r="P6" s="289" t="s">
        <v>2068</v>
      </c>
    </row>
    <row r="7" spans="1:24">
      <c r="A7" s="18"/>
      <c r="B7" s="19"/>
      <c r="C7" s="19"/>
      <c r="D7" s="19"/>
      <c r="E7" s="19"/>
      <c r="F7" s="20"/>
      <c r="G7" s="18"/>
      <c r="H7" s="19"/>
      <c r="I7" s="19"/>
      <c r="J7" s="20"/>
      <c r="K7" s="18"/>
      <c r="L7" s="19"/>
      <c r="M7" s="19"/>
      <c r="N7" s="20"/>
      <c r="O7" s="18"/>
      <c r="P7" s="20"/>
    </row>
    <row r="8" spans="1:24">
      <c r="A8" s="15"/>
      <c r="P8" s="17"/>
    </row>
    <row r="9" spans="1:24">
      <c r="A9" s="37" t="s">
        <v>645</v>
      </c>
      <c r="B9" s="2"/>
      <c r="C9" s="2"/>
      <c r="D9" s="2"/>
      <c r="E9" s="2"/>
      <c r="F9" s="2"/>
      <c r="G9" s="2"/>
      <c r="H9" s="2"/>
      <c r="I9" s="2"/>
      <c r="J9" s="2"/>
      <c r="K9" s="2"/>
      <c r="L9" s="2"/>
      <c r="M9" s="2"/>
      <c r="N9" s="2"/>
      <c r="O9" s="2"/>
      <c r="P9" s="38"/>
    </row>
    <row r="10" spans="1:24">
      <c r="A10" s="37" t="s">
        <v>646</v>
      </c>
      <c r="B10" s="2"/>
      <c r="C10" s="2"/>
      <c r="D10" s="2"/>
      <c r="E10" s="2"/>
      <c r="F10" s="2"/>
      <c r="G10" s="2"/>
      <c r="H10" s="2"/>
      <c r="I10" s="2"/>
      <c r="J10" s="2"/>
      <c r="K10" s="2"/>
      <c r="L10" s="2"/>
      <c r="M10" s="2"/>
      <c r="N10" s="2"/>
      <c r="O10" s="2"/>
      <c r="P10" s="38"/>
    </row>
    <row r="11" spans="1:24">
      <c r="A11" s="18"/>
      <c r="B11" s="19"/>
      <c r="C11" s="19"/>
      <c r="D11" s="19"/>
      <c r="E11" s="19"/>
      <c r="F11" s="19"/>
      <c r="G11" s="19"/>
      <c r="H11" s="19"/>
      <c r="I11" s="19"/>
      <c r="J11" s="19"/>
      <c r="K11" s="19"/>
      <c r="L11" s="19"/>
      <c r="M11" s="19"/>
      <c r="N11" s="19"/>
      <c r="O11" s="19"/>
      <c r="P11" s="20"/>
    </row>
    <row r="12" spans="1:24">
      <c r="A12" s="15"/>
      <c r="C12" s="15"/>
      <c r="K12" s="3"/>
      <c r="M12" s="290"/>
      <c r="N12" s="2"/>
      <c r="O12" s="15"/>
      <c r="P12" s="49"/>
      <c r="R12" s="152"/>
      <c r="T12" s="152"/>
      <c r="V12" s="152"/>
      <c r="X12" s="152"/>
    </row>
    <row r="13" spans="1:24">
      <c r="A13" s="15"/>
      <c r="C13" s="15"/>
      <c r="I13" s="3"/>
      <c r="L13" s="3"/>
      <c r="N13" s="3"/>
      <c r="O13" s="15"/>
      <c r="P13" s="49"/>
      <c r="R13" s="152"/>
      <c r="T13" s="152"/>
      <c r="V13" s="152"/>
      <c r="X13" s="152"/>
    </row>
    <row r="14" spans="1:24">
      <c r="A14" s="15"/>
      <c r="B14" s="3" t="s">
        <v>72</v>
      </c>
      <c r="C14" s="15"/>
      <c r="E14" s="2"/>
      <c r="F14" s="2"/>
      <c r="I14" s="3"/>
      <c r="J14" s="3"/>
      <c r="L14" s="3"/>
      <c r="N14" s="3"/>
      <c r="O14" s="15"/>
      <c r="P14" s="49"/>
      <c r="R14" s="152"/>
      <c r="T14" s="152"/>
      <c r="V14" s="152"/>
      <c r="X14" s="152"/>
    </row>
    <row r="15" spans="1:24">
      <c r="A15" s="15"/>
      <c r="B15" t="s">
        <v>73</v>
      </c>
      <c r="C15" s="15"/>
      <c r="E15" s="2"/>
      <c r="F15" s="2" t="s">
        <v>500</v>
      </c>
      <c r="I15" s="3"/>
      <c r="J15" s="3"/>
      <c r="L15" s="3"/>
      <c r="N15" s="3"/>
      <c r="O15" s="15"/>
      <c r="P15" s="49" t="s">
        <v>148</v>
      </c>
      <c r="R15" s="152"/>
      <c r="S15" s="152"/>
      <c r="T15" s="152"/>
      <c r="V15" s="152"/>
      <c r="X15" s="152"/>
    </row>
    <row r="16" spans="1:24">
      <c r="A16" s="15"/>
      <c r="C16" s="15"/>
      <c r="N16" s="3"/>
      <c r="O16" s="15"/>
      <c r="P16" s="49"/>
      <c r="R16" s="152"/>
      <c r="T16" s="152"/>
      <c r="V16" s="152"/>
      <c r="X16" s="152"/>
    </row>
    <row r="17" spans="1:27">
      <c r="A17" s="15"/>
      <c r="C17" s="15"/>
      <c r="E17" s="2" t="s">
        <v>647</v>
      </c>
      <c r="F17" s="2"/>
      <c r="I17" s="3"/>
      <c r="J17" s="3"/>
      <c r="L17" s="3"/>
      <c r="N17" s="291"/>
      <c r="O17" s="15"/>
      <c r="P17" s="292" t="s">
        <v>155</v>
      </c>
    </row>
    <row r="18" spans="1:27">
      <c r="A18" s="18"/>
      <c r="B18" s="19"/>
      <c r="C18" s="18"/>
      <c r="D18" s="19"/>
      <c r="E18" s="19"/>
      <c r="F18" s="19"/>
      <c r="G18" s="19"/>
      <c r="H18" s="19"/>
      <c r="I18" s="19"/>
      <c r="J18" s="19"/>
      <c r="K18" s="19"/>
      <c r="L18" s="19"/>
      <c r="M18" s="19"/>
      <c r="N18" s="19"/>
      <c r="O18" s="18"/>
      <c r="P18" s="20"/>
      <c r="T18" s="152"/>
      <c r="X18" s="152"/>
    </row>
    <row r="19" spans="1:27">
      <c r="A19" s="15"/>
      <c r="B19" s="27">
        <v>1</v>
      </c>
      <c r="C19" s="293" t="s">
        <v>220</v>
      </c>
      <c r="D19" s="165"/>
      <c r="E19" s="165"/>
      <c r="F19" s="165"/>
      <c r="G19" s="165"/>
      <c r="H19" s="165"/>
      <c r="I19" s="165"/>
      <c r="J19" s="165"/>
      <c r="K19" s="165"/>
      <c r="L19" s="165"/>
      <c r="M19" s="165"/>
      <c r="N19" s="165"/>
      <c r="O19" s="294"/>
      <c r="P19" s="295"/>
      <c r="R19" s="296"/>
      <c r="S19" s="2"/>
      <c r="T19" s="152"/>
      <c r="U19" s="2"/>
      <c r="V19" s="296"/>
      <c r="W19" s="2"/>
      <c r="X19" s="152"/>
    </row>
    <row r="20" spans="1:27">
      <c r="A20" s="15"/>
      <c r="B20" s="27" t="s">
        <v>81</v>
      </c>
      <c r="C20" s="18"/>
      <c r="D20" s="19" t="s">
        <v>648</v>
      </c>
      <c r="E20" s="19"/>
      <c r="F20" s="19"/>
      <c r="G20" s="19"/>
      <c r="H20" s="19"/>
      <c r="I20" s="19"/>
      <c r="J20" s="19"/>
      <c r="K20" s="19"/>
      <c r="L20" s="19"/>
      <c r="M20" s="297"/>
      <c r="N20" s="298"/>
      <c r="O20" s="299"/>
      <c r="P20" s="300"/>
      <c r="R20" s="152"/>
      <c r="S20" s="152"/>
      <c r="T20" s="152"/>
      <c r="X20" s="152"/>
      <c r="Y20" s="3"/>
    </row>
    <row r="21" spans="1:27">
      <c r="A21" s="15"/>
      <c r="B21" s="27" t="s">
        <v>82</v>
      </c>
      <c r="C21" s="160"/>
      <c r="D21" s="161"/>
      <c r="E21" s="161" t="s">
        <v>649</v>
      </c>
      <c r="F21" s="161"/>
      <c r="G21" s="161"/>
      <c r="H21" s="161"/>
      <c r="I21" s="161"/>
      <c r="J21" s="161"/>
      <c r="K21" s="161"/>
      <c r="L21" s="301"/>
      <c r="M21" s="161"/>
      <c r="N21" s="301"/>
      <c r="O21" s="160"/>
      <c r="P21" s="302"/>
      <c r="R21" s="152"/>
      <c r="S21" s="152"/>
      <c r="T21" s="152"/>
      <c r="V21" s="152"/>
      <c r="X21" s="152"/>
      <c r="Y21" s="3"/>
    </row>
    <row r="22" spans="1:27">
      <c r="A22" s="15"/>
      <c r="B22" s="27" t="s">
        <v>83</v>
      </c>
      <c r="C22" s="160"/>
      <c r="D22" s="161"/>
      <c r="E22" s="161" t="s">
        <v>650</v>
      </c>
      <c r="F22" s="161"/>
      <c r="G22" s="161"/>
      <c r="H22" s="161"/>
      <c r="I22" s="161"/>
      <c r="J22" s="161"/>
      <c r="K22" s="161"/>
      <c r="L22" s="303"/>
      <c r="M22" s="161"/>
      <c r="N22" s="301"/>
      <c r="O22" s="160"/>
      <c r="P22" s="302"/>
      <c r="R22" s="152"/>
      <c r="S22" s="152"/>
      <c r="T22" s="152"/>
      <c r="U22" s="3"/>
      <c r="V22" s="152"/>
      <c r="X22" s="152"/>
      <c r="Y22" s="3"/>
      <c r="AA22" s="3"/>
    </row>
    <row r="23" spans="1:27">
      <c r="A23" s="15"/>
      <c r="B23" s="27" t="s">
        <v>84</v>
      </c>
      <c r="C23" s="160"/>
      <c r="D23" s="161"/>
      <c r="E23" s="161" t="s">
        <v>651</v>
      </c>
      <c r="F23" s="161"/>
      <c r="G23" s="161"/>
      <c r="H23" s="161"/>
      <c r="I23" s="161"/>
      <c r="J23" s="161"/>
      <c r="K23" s="161"/>
      <c r="L23" s="301"/>
      <c r="M23" s="161"/>
      <c r="N23" s="301"/>
      <c r="O23" s="160"/>
      <c r="P23" s="304"/>
      <c r="R23" s="152"/>
      <c r="S23" s="305"/>
      <c r="T23" s="152"/>
      <c r="U23" s="305"/>
      <c r="V23" s="152"/>
      <c r="W23" s="3"/>
      <c r="X23" s="152"/>
      <c r="Y23" s="305"/>
    </row>
    <row r="24" spans="1:27">
      <c r="A24" s="15"/>
      <c r="B24" s="27" t="s">
        <v>85</v>
      </c>
      <c r="C24" s="160"/>
      <c r="D24" s="161"/>
      <c r="E24" s="161" t="s">
        <v>652</v>
      </c>
      <c r="F24" s="161"/>
      <c r="G24" s="161"/>
      <c r="H24" s="161"/>
      <c r="I24" s="161"/>
      <c r="J24" s="161"/>
      <c r="K24" s="161"/>
      <c r="L24" s="161"/>
      <c r="M24" s="161"/>
      <c r="N24" s="161"/>
      <c r="O24" s="160"/>
      <c r="P24" s="304"/>
      <c r="R24" s="152"/>
      <c r="S24" s="152"/>
      <c r="T24" s="152"/>
      <c r="U24" s="305"/>
      <c r="V24" s="152"/>
      <c r="W24" s="305"/>
      <c r="X24" s="152"/>
      <c r="Y24" s="305"/>
    </row>
    <row r="25" spans="1:27">
      <c r="A25" s="15"/>
      <c r="B25" s="27" t="s">
        <v>86</v>
      </c>
      <c r="C25" s="160"/>
      <c r="D25" s="161"/>
      <c r="E25" s="161" t="s">
        <v>653</v>
      </c>
      <c r="F25" s="161"/>
      <c r="G25" s="161"/>
      <c r="H25" s="161"/>
      <c r="I25" s="161"/>
      <c r="J25" s="161"/>
      <c r="K25" s="161"/>
      <c r="L25" s="161"/>
      <c r="M25" s="161"/>
      <c r="N25" s="161"/>
      <c r="O25" s="160"/>
      <c r="P25" s="304"/>
      <c r="R25" s="152"/>
      <c r="S25" s="152"/>
      <c r="T25" s="152"/>
      <c r="U25" s="152"/>
      <c r="V25" s="152"/>
      <c r="W25" s="152"/>
      <c r="X25" s="152"/>
      <c r="Y25" s="152"/>
    </row>
    <row r="26" spans="1:27">
      <c r="A26" s="15"/>
      <c r="B26" s="27" t="s">
        <v>87</v>
      </c>
      <c r="C26" s="160"/>
      <c r="D26" s="161"/>
      <c r="E26" s="161" t="s">
        <v>654</v>
      </c>
      <c r="F26" s="161"/>
      <c r="G26" s="161"/>
      <c r="H26" s="161"/>
      <c r="I26" s="161"/>
      <c r="J26" s="161"/>
      <c r="K26" s="161"/>
      <c r="L26" s="161"/>
      <c r="M26" s="161"/>
      <c r="N26" s="161"/>
      <c r="O26" s="160"/>
      <c r="P26" s="174"/>
      <c r="R26" s="152"/>
      <c r="S26" s="305"/>
      <c r="T26" s="152"/>
      <c r="U26" s="3"/>
      <c r="V26" s="152"/>
      <c r="W26" s="3"/>
      <c r="X26" s="152"/>
      <c r="Y26" s="3"/>
    </row>
    <row r="27" spans="1:27">
      <c r="A27" s="15"/>
      <c r="B27" s="27" t="s">
        <v>88</v>
      </c>
      <c r="C27" s="160"/>
      <c r="D27" s="161" t="s">
        <v>655</v>
      </c>
      <c r="E27" s="161"/>
      <c r="F27" s="161"/>
      <c r="G27" s="161"/>
      <c r="H27" s="161"/>
      <c r="I27" s="161"/>
      <c r="J27" s="161"/>
      <c r="K27" s="161"/>
      <c r="L27" s="161"/>
      <c r="M27" s="161"/>
      <c r="N27" s="161"/>
      <c r="O27" s="160"/>
      <c r="P27" s="174"/>
      <c r="R27" s="152"/>
      <c r="T27" s="152"/>
      <c r="V27" s="152"/>
      <c r="X27" s="152"/>
    </row>
    <row r="28" spans="1:27">
      <c r="A28" s="15"/>
      <c r="B28" s="27" t="s">
        <v>89</v>
      </c>
      <c r="C28" s="160"/>
      <c r="D28" s="161" t="s">
        <v>656</v>
      </c>
      <c r="E28" s="161"/>
      <c r="F28" s="161"/>
      <c r="G28" s="161"/>
      <c r="H28" s="161"/>
      <c r="I28" s="161"/>
      <c r="J28" s="161"/>
      <c r="K28" s="161"/>
      <c r="L28" s="161"/>
      <c r="M28" s="161"/>
      <c r="N28" s="161"/>
      <c r="O28" s="160"/>
      <c r="P28" s="174"/>
      <c r="R28" s="152"/>
      <c r="T28" s="152"/>
      <c r="U28" s="152"/>
      <c r="V28" s="152"/>
      <c r="W28" s="152"/>
      <c r="X28" s="152"/>
      <c r="Y28" s="152"/>
      <c r="AA28" s="27"/>
    </row>
    <row r="29" spans="1:27">
      <c r="A29" s="15"/>
      <c r="B29" s="27" t="s">
        <v>90</v>
      </c>
      <c r="C29" s="160"/>
      <c r="D29" s="161" t="s">
        <v>657</v>
      </c>
      <c r="E29" s="161"/>
      <c r="F29" s="161"/>
      <c r="G29" s="161"/>
      <c r="H29" s="161"/>
      <c r="I29" s="161"/>
      <c r="J29" s="161"/>
      <c r="K29" s="161"/>
      <c r="L29" s="161"/>
      <c r="M29" s="161"/>
      <c r="N29" s="161"/>
      <c r="O29" s="160"/>
      <c r="P29" s="174"/>
      <c r="R29" s="152"/>
      <c r="S29" s="307"/>
      <c r="T29" s="152"/>
      <c r="U29" s="308"/>
      <c r="V29" s="152"/>
      <c r="X29" s="152"/>
      <c r="AA29" s="27"/>
    </row>
    <row r="30" spans="1:27">
      <c r="A30" s="15"/>
      <c r="B30" s="27" t="s">
        <v>91</v>
      </c>
      <c r="C30" s="160"/>
      <c r="D30" s="161" t="s">
        <v>658</v>
      </c>
      <c r="E30" s="161"/>
      <c r="F30" s="161"/>
      <c r="G30" s="161"/>
      <c r="H30" s="161"/>
      <c r="I30" s="161"/>
      <c r="J30" s="161"/>
      <c r="K30" s="161"/>
      <c r="L30" s="161"/>
      <c r="M30" s="161"/>
      <c r="N30" s="161"/>
      <c r="O30" s="160"/>
      <c r="P30" s="174"/>
      <c r="R30" s="152"/>
      <c r="S30" s="307"/>
      <c r="T30" s="152"/>
      <c r="V30" s="152"/>
      <c r="X30" s="152"/>
      <c r="AA30" s="27"/>
    </row>
    <row r="31" spans="1:27">
      <c r="A31" s="15"/>
      <c r="B31" s="27" t="s">
        <v>92</v>
      </c>
      <c r="C31" s="160"/>
      <c r="D31" s="161"/>
      <c r="E31" s="161" t="s">
        <v>659</v>
      </c>
      <c r="F31" s="161"/>
      <c r="G31" s="161"/>
      <c r="H31" s="161"/>
      <c r="I31" s="161"/>
      <c r="J31" s="161"/>
      <c r="K31" s="161"/>
      <c r="L31" s="161"/>
      <c r="M31" s="161"/>
      <c r="N31" s="161"/>
      <c r="O31" s="160"/>
      <c r="P31" s="174"/>
      <c r="R31" s="152"/>
      <c r="S31" s="309"/>
      <c r="T31" s="152"/>
      <c r="U31" s="152"/>
      <c r="V31" s="152"/>
      <c r="W31" s="152"/>
      <c r="X31" s="152"/>
      <c r="Y31" s="152"/>
      <c r="AA31" s="27"/>
    </row>
    <row r="32" spans="1:27">
      <c r="A32" s="15"/>
      <c r="B32" s="27" t="s">
        <v>93</v>
      </c>
      <c r="C32" s="160"/>
      <c r="D32" s="161" t="s">
        <v>660</v>
      </c>
      <c r="E32" s="161"/>
      <c r="F32" s="161"/>
      <c r="G32" s="161"/>
      <c r="H32" s="161"/>
      <c r="I32" s="161"/>
      <c r="J32" s="161"/>
      <c r="K32" s="161"/>
      <c r="L32" s="161"/>
      <c r="M32" s="161"/>
      <c r="N32" s="161"/>
      <c r="O32" s="160"/>
      <c r="P32" s="174"/>
      <c r="R32" s="152"/>
      <c r="S32" s="308"/>
      <c r="T32" s="152"/>
      <c r="V32" s="152"/>
      <c r="X32" s="152"/>
      <c r="AA32" s="27"/>
    </row>
    <row r="33" spans="1:27">
      <c r="A33" s="15"/>
      <c r="B33" s="27" t="s">
        <v>94</v>
      </c>
      <c r="C33" s="160"/>
      <c r="D33" s="310"/>
      <c r="E33" s="161" t="s">
        <v>661</v>
      </c>
      <c r="F33" s="161"/>
      <c r="G33" s="161"/>
      <c r="H33" s="161"/>
      <c r="I33" s="161"/>
      <c r="J33" s="161"/>
      <c r="K33" s="161"/>
      <c r="L33" s="161"/>
      <c r="M33" s="161"/>
      <c r="N33" s="161"/>
      <c r="O33" s="160"/>
      <c r="P33" s="174"/>
      <c r="R33" s="152"/>
      <c r="S33" s="152"/>
      <c r="T33" s="152"/>
      <c r="V33" s="152"/>
      <c r="X33" s="152"/>
      <c r="AA33" s="27"/>
    </row>
    <row r="34" spans="1:27">
      <c r="A34" s="15"/>
      <c r="B34" s="27" t="s">
        <v>95</v>
      </c>
      <c r="C34" s="293" t="s">
        <v>662</v>
      </c>
      <c r="D34" s="165"/>
      <c r="E34" s="165"/>
      <c r="F34" s="165"/>
      <c r="G34" s="165"/>
      <c r="H34" s="165"/>
      <c r="I34" s="165"/>
      <c r="J34" s="165"/>
      <c r="K34" s="165"/>
      <c r="L34" s="165"/>
      <c r="M34" s="311"/>
      <c r="N34" s="311"/>
      <c r="O34" s="294"/>
      <c r="P34" s="312"/>
      <c r="R34" s="152"/>
      <c r="S34" s="152"/>
      <c r="T34" s="152"/>
      <c r="V34" s="152"/>
      <c r="X34" s="152"/>
      <c r="AA34" s="27"/>
    </row>
    <row r="35" spans="1:27">
      <c r="A35" s="15"/>
      <c r="B35" s="27"/>
      <c r="C35" s="293" t="s">
        <v>663</v>
      </c>
      <c r="D35" s="165"/>
      <c r="E35" s="165"/>
      <c r="F35" s="165"/>
      <c r="G35" s="165"/>
      <c r="H35" s="165"/>
      <c r="I35" s="165"/>
      <c r="J35" s="165"/>
      <c r="K35" s="165"/>
      <c r="L35" s="165"/>
      <c r="M35" s="165"/>
      <c r="N35" s="165"/>
      <c r="O35" s="294"/>
      <c r="P35" s="312"/>
      <c r="R35" s="152"/>
      <c r="S35" s="152"/>
      <c r="T35" s="152"/>
      <c r="U35" s="152"/>
      <c r="V35" s="152"/>
      <c r="W35" s="152"/>
      <c r="X35" s="152"/>
      <c r="Y35" s="152"/>
      <c r="AA35" s="27"/>
    </row>
    <row r="36" spans="1:27">
      <c r="A36" s="15"/>
      <c r="B36" s="27" t="s">
        <v>96</v>
      </c>
      <c r="C36" s="160"/>
      <c r="D36" s="161" t="s">
        <v>664</v>
      </c>
      <c r="E36" s="161"/>
      <c r="F36" s="161"/>
      <c r="G36" s="161"/>
      <c r="H36" s="161"/>
      <c r="I36" s="161"/>
      <c r="J36" s="161"/>
      <c r="K36" s="161"/>
      <c r="L36" s="161"/>
      <c r="M36" s="161"/>
      <c r="N36" s="161"/>
      <c r="O36" s="160"/>
      <c r="P36" s="174"/>
      <c r="R36" s="152"/>
      <c r="T36" s="152"/>
      <c r="V36" s="152"/>
      <c r="X36" s="152"/>
      <c r="AA36" s="27"/>
    </row>
    <row r="37" spans="1:27">
      <c r="A37" s="15"/>
      <c r="B37" s="27" t="s">
        <v>97</v>
      </c>
      <c r="C37" s="160"/>
      <c r="D37" s="161"/>
      <c r="E37" s="161" t="s">
        <v>665</v>
      </c>
      <c r="F37" s="161"/>
      <c r="G37" s="161"/>
      <c r="H37" s="161"/>
      <c r="I37" s="161"/>
      <c r="J37" s="161"/>
      <c r="K37" s="161"/>
      <c r="L37" s="161"/>
      <c r="M37" s="161"/>
      <c r="N37" s="161"/>
      <c r="O37" s="160"/>
      <c r="P37" s="174"/>
      <c r="R37" s="152"/>
      <c r="T37" s="152"/>
      <c r="V37" s="152"/>
      <c r="X37" s="152"/>
      <c r="AA37" s="27"/>
    </row>
    <row r="38" spans="1:27">
      <c r="A38" s="15"/>
      <c r="B38" s="27" t="s">
        <v>98</v>
      </c>
      <c r="C38" s="160"/>
      <c r="D38" s="161"/>
      <c r="E38" s="161" t="s">
        <v>666</v>
      </c>
      <c r="F38" s="161"/>
      <c r="G38" s="161"/>
      <c r="H38" s="161"/>
      <c r="I38" s="161"/>
      <c r="J38" s="161"/>
      <c r="K38" s="161"/>
      <c r="L38" s="161"/>
      <c r="M38" s="161"/>
      <c r="N38" s="161"/>
      <c r="O38" s="160"/>
      <c r="P38" s="174"/>
      <c r="R38" s="152"/>
      <c r="S38" s="152"/>
      <c r="T38" s="152"/>
      <c r="V38" s="152"/>
      <c r="X38" s="152"/>
      <c r="AA38" s="27"/>
    </row>
    <row r="39" spans="1:27">
      <c r="A39" s="15"/>
      <c r="B39" s="27" t="s">
        <v>99</v>
      </c>
      <c r="C39" s="160"/>
      <c r="D39" s="161"/>
      <c r="E39" s="161" t="s">
        <v>667</v>
      </c>
      <c r="F39" s="161"/>
      <c r="G39" s="161"/>
      <c r="H39" s="161"/>
      <c r="I39" s="161"/>
      <c r="J39" s="161"/>
      <c r="K39" s="161"/>
      <c r="L39" s="161"/>
      <c r="M39" s="161"/>
      <c r="N39" s="161"/>
      <c r="O39" s="160"/>
      <c r="P39" s="174"/>
      <c r="R39" s="152"/>
      <c r="S39" s="152"/>
      <c r="T39" s="152"/>
      <c r="U39" s="152"/>
      <c r="V39" s="152"/>
      <c r="W39" s="152"/>
      <c r="X39" s="152"/>
      <c r="Y39" s="152"/>
      <c r="AA39" s="27"/>
    </row>
    <row r="40" spans="1:27">
      <c r="A40" s="15"/>
      <c r="B40" s="27" t="s">
        <v>100</v>
      </c>
      <c r="C40" s="160"/>
      <c r="D40" s="161"/>
      <c r="E40" s="161" t="s">
        <v>668</v>
      </c>
      <c r="F40" s="161"/>
      <c r="G40" s="161"/>
      <c r="H40" s="161"/>
      <c r="I40" s="161"/>
      <c r="J40" s="161"/>
      <c r="K40" s="161"/>
      <c r="L40" s="161"/>
      <c r="M40" s="161"/>
      <c r="N40" s="161"/>
      <c r="O40" s="160"/>
      <c r="P40" s="174"/>
      <c r="R40" s="152"/>
      <c r="T40" s="152"/>
      <c r="V40" s="152"/>
      <c r="X40" s="152"/>
      <c r="AA40" s="27"/>
    </row>
    <row r="41" spans="1:27">
      <c r="A41" s="15"/>
      <c r="B41" s="27" t="s">
        <v>101</v>
      </c>
      <c r="C41" s="160"/>
      <c r="D41" s="161"/>
      <c r="E41" s="161" t="s">
        <v>669</v>
      </c>
      <c r="F41" s="161"/>
      <c r="G41" s="161"/>
      <c r="H41" s="161"/>
      <c r="I41" s="161"/>
      <c r="J41" s="161"/>
      <c r="K41" s="161"/>
      <c r="L41" s="161"/>
      <c r="M41" s="161"/>
      <c r="N41" s="161"/>
      <c r="O41" s="160"/>
      <c r="P41" s="174"/>
      <c r="R41" s="152"/>
      <c r="T41" s="152"/>
      <c r="V41" s="152"/>
      <c r="X41" s="152"/>
      <c r="AA41" s="27"/>
    </row>
    <row r="42" spans="1:27">
      <c r="A42" s="15"/>
      <c r="B42" s="27" t="s">
        <v>102</v>
      </c>
      <c r="C42" s="160"/>
      <c r="D42" s="161" t="s">
        <v>655</v>
      </c>
      <c r="E42" s="161"/>
      <c r="F42" s="161"/>
      <c r="G42" s="161"/>
      <c r="H42" s="161"/>
      <c r="I42" s="161"/>
      <c r="J42" s="161"/>
      <c r="K42" s="161"/>
      <c r="L42" s="161"/>
      <c r="M42" s="161"/>
      <c r="N42" s="161"/>
      <c r="O42" s="294"/>
      <c r="P42" s="312"/>
      <c r="R42" s="152"/>
      <c r="S42" s="152"/>
      <c r="T42" s="152"/>
      <c r="V42" s="152"/>
      <c r="X42" s="152"/>
      <c r="AA42" s="27"/>
    </row>
    <row r="43" spans="1:27">
      <c r="A43" s="15"/>
      <c r="B43" s="27" t="s">
        <v>103</v>
      </c>
      <c r="C43" s="160"/>
      <c r="D43" s="161"/>
      <c r="E43" s="161" t="s">
        <v>665</v>
      </c>
      <c r="F43" s="161"/>
      <c r="G43" s="161"/>
      <c r="H43" s="161"/>
      <c r="I43" s="161"/>
      <c r="J43" s="161"/>
      <c r="K43" s="161"/>
      <c r="L43" s="161"/>
      <c r="M43" s="161"/>
      <c r="N43" s="161"/>
      <c r="O43" s="160"/>
      <c r="P43" s="174"/>
      <c r="T43" s="152"/>
      <c r="V43" s="152"/>
      <c r="X43" s="152"/>
      <c r="AA43" s="27"/>
    </row>
    <row r="44" spans="1:27">
      <c r="A44" s="15"/>
      <c r="B44" s="27" t="s">
        <v>104</v>
      </c>
      <c r="C44" s="160"/>
      <c r="D44" s="161"/>
      <c r="E44" s="161" t="s">
        <v>670</v>
      </c>
      <c r="F44" s="161"/>
      <c r="G44" s="161"/>
      <c r="H44" s="161"/>
      <c r="I44" s="161"/>
      <c r="J44" s="161"/>
      <c r="K44" s="161"/>
      <c r="L44" s="161"/>
      <c r="M44" s="161"/>
      <c r="N44" s="161"/>
      <c r="O44" s="160"/>
      <c r="P44" s="174"/>
      <c r="T44" s="152"/>
      <c r="V44" s="152"/>
      <c r="X44" s="152"/>
      <c r="AA44" s="27"/>
    </row>
    <row r="45" spans="1:27">
      <c r="A45" s="15"/>
      <c r="B45" s="27" t="s">
        <v>105</v>
      </c>
      <c r="C45" s="160"/>
      <c r="D45" s="161"/>
      <c r="E45" s="161" t="s">
        <v>671</v>
      </c>
      <c r="F45" s="161"/>
      <c r="G45" s="161"/>
      <c r="H45" s="161"/>
      <c r="I45" s="161"/>
      <c r="J45" s="161"/>
      <c r="K45" s="161"/>
      <c r="L45" s="161"/>
      <c r="M45" s="161"/>
      <c r="N45" s="161"/>
      <c r="O45" s="160"/>
      <c r="P45" s="174"/>
      <c r="T45" s="152"/>
      <c r="V45" s="152"/>
      <c r="X45" s="152"/>
      <c r="AA45" s="27"/>
    </row>
    <row r="46" spans="1:27">
      <c r="A46" s="15"/>
      <c r="B46" s="27" t="s">
        <v>106</v>
      </c>
      <c r="C46" s="160"/>
      <c r="D46" s="161" t="s">
        <v>656</v>
      </c>
      <c r="E46" s="161"/>
      <c r="F46" s="161"/>
      <c r="G46" s="161"/>
      <c r="H46" s="161"/>
      <c r="I46" s="161"/>
      <c r="J46" s="161"/>
      <c r="K46" s="161"/>
      <c r="L46" s="161"/>
      <c r="M46" s="161"/>
      <c r="N46" s="161"/>
      <c r="O46" s="294"/>
      <c r="P46" s="312"/>
      <c r="T46" s="152"/>
      <c r="V46" s="152"/>
      <c r="X46" s="152"/>
      <c r="AA46" s="27"/>
    </row>
    <row r="47" spans="1:27">
      <c r="A47" s="15"/>
      <c r="B47" s="27" t="s">
        <v>107</v>
      </c>
      <c r="C47" s="160"/>
      <c r="D47" s="161"/>
      <c r="E47" s="161" t="s">
        <v>665</v>
      </c>
      <c r="F47" s="161"/>
      <c r="G47" s="161"/>
      <c r="H47" s="161"/>
      <c r="I47" s="161"/>
      <c r="J47" s="161"/>
      <c r="K47" s="161"/>
      <c r="L47" s="161"/>
      <c r="M47" s="313"/>
      <c r="N47" s="313"/>
      <c r="O47" s="314"/>
      <c r="P47" s="315"/>
      <c r="T47" s="152"/>
      <c r="V47" s="152"/>
      <c r="X47" s="152"/>
      <c r="AA47" s="27"/>
    </row>
    <row r="48" spans="1:27">
      <c r="A48" s="15"/>
      <c r="B48" s="27" t="s">
        <v>108</v>
      </c>
      <c r="C48" s="160"/>
      <c r="D48" s="161"/>
      <c r="E48" s="161" t="s">
        <v>672</v>
      </c>
      <c r="F48" s="161"/>
      <c r="G48" s="161"/>
      <c r="H48" s="161"/>
      <c r="I48" s="161"/>
      <c r="J48" s="161"/>
      <c r="K48" s="161"/>
      <c r="L48" s="161"/>
      <c r="M48" s="161"/>
      <c r="N48" s="161"/>
      <c r="O48" s="160"/>
      <c r="P48" s="174"/>
      <c r="T48" s="152"/>
      <c r="V48" s="152"/>
      <c r="X48" s="152"/>
      <c r="AA48" s="27"/>
    </row>
    <row r="49" spans="1:27">
      <c r="A49" s="15"/>
      <c r="B49" s="27" t="s">
        <v>109</v>
      </c>
      <c r="C49" s="160"/>
      <c r="D49" s="161"/>
      <c r="E49" s="161" t="s">
        <v>673</v>
      </c>
      <c r="F49" s="161"/>
      <c r="G49" s="161"/>
      <c r="H49" s="161"/>
      <c r="I49" s="161"/>
      <c r="J49" s="161"/>
      <c r="K49" s="161"/>
      <c r="L49" s="161"/>
      <c r="M49" s="161"/>
      <c r="N49" s="161"/>
      <c r="O49" s="160"/>
      <c r="P49" s="174"/>
      <c r="T49" s="152"/>
      <c r="V49" s="152"/>
      <c r="X49" s="152"/>
      <c r="AA49" s="27"/>
    </row>
    <row r="50" spans="1:27">
      <c r="A50" s="15"/>
      <c r="B50" s="27" t="s">
        <v>110</v>
      </c>
      <c r="C50" s="160"/>
      <c r="D50" s="161" t="s">
        <v>674</v>
      </c>
      <c r="E50" s="161"/>
      <c r="F50" s="161"/>
      <c r="G50" s="161"/>
      <c r="H50" s="161"/>
      <c r="I50" s="161"/>
      <c r="J50" s="161"/>
      <c r="K50" s="161"/>
      <c r="L50" s="161"/>
      <c r="M50" s="161"/>
      <c r="N50" s="161"/>
      <c r="O50" s="160"/>
      <c r="P50" s="174"/>
      <c r="T50" s="152"/>
      <c r="V50" s="152"/>
      <c r="X50" s="152"/>
      <c r="AA50" s="27"/>
    </row>
    <row r="51" spans="1:27">
      <c r="A51" s="15"/>
      <c r="B51" s="27" t="s">
        <v>111</v>
      </c>
      <c r="C51" s="160"/>
      <c r="D51" s="161" t="s">
        <v>675</v>
      </c>
      <c r="E51" s="161"/>
      <c r="F51" s="161"/>
      <c r="G51" s="161"/>
      <c r="H51" s="161"/>
      <c r="I51" s="161"/>
      <c r="J51" s="161"/>
      <c r="K51" s="161"/>
      <c r="L51" s="161"/>
      <c r="M51" s="161"/>
      <c r="N51" s="161"/>
      <c r="O51" s="160"/>
      <c r="P51" s="174"/>
      <c r="T51" s="152"/>
      <c r="V51" s="152"/>
      <c r="X51" s="152"/>
      <c r="AA51" s="27"/>
    </row>
    <row r="52" spans="1:27">
      <c r="A52" s="15"/>
      <c r="B52" s="27" t="s">
        <v>112</v>
      </c>
      <c r="C52" s="160"/>
      <c r="D52" s="161"/>
      <c r="E52" s="161" t="s">
        <v>676</v>
      </c>
      <c r="F52" s="161"/>
      <c r="G52" s="161"/>
      <c r="H52" s="161"/>
      <c r="I52" s="161"/>
      <c r="J52" s="161"/>
      <c r="K52" s="161"/>
      <c r="L52" s="161"/>
      <c r="M52" s="161"/>
      <c r="N52" s="161"/>
      <c r="O52" s="160"/>
      <c r="P52" s="174"/>
      <c r="T52" s="152"/>
      <c r="V52" s="152"/>
      <c r="X52" s="152"/>
      <c r="AA52" s="27"/>
    </row>
    <row r="53" spans="1:27">
      <c r="A53" s="18"/>
      <c r="B53" s="19"/>
      <c r="C53" s="160"/>
      <c r="D53" s="161"/>
      <c r="E53" s="161"/>
      <c r="F53" s="161"/>
      <c r="G53" s="161"/>
      <c r="H53" s="161"/>
      <c r="I53" s="161"/>
      <c r="J53" s="161"/>
      <c r="K53" s="313"/>
      <c r="L53" s="313"/>
      <c r="M53" s="313"/>
      <c r="N53" s="313"/>
      <c r="O53" s="160"/>
      <c r="P53" s="179"/>
      <c r="T53" s="152"/>
      <c r="V53" s="152"/>
      <c r="X53" s="152"/>
      <c r="AA53" s="27"/>
    </row>
    <row r="54" spans="1:27">
      <c r="T54" s="152"/>
      <c r="V54" s="152"/>
      <c r="X54" s="152"/>
      <c r="AA54" s="27"/>
    </row>
    <row r="55" spans="1:27">
      <c r="T55" s="152"/>
      <c r="V55" s="152"/>
      <c r="X55" s="152"/>
      <c r="AA55" s="27"/>
    </row>
    <row r="56" spans="1:27">
      <c r="I56" s="3"/>
      <c r="P56" s="27" t="s">
        <v>2098</v>
      </c>
      <c r="T56" s="152"/>
      <c r="V56" s="152"/>
      <c r="X56" s="152"/>
      <c r="AA56" s="27"/>
    </row>
    <row r="57" spans="1:27">
      <c r="P57" s="30"/>
      <c r="T57" s="152"/>
      <c r="V57" s="152"/>
      <c r="X57" s="152"/>
      <c r="AA57" s="27"/>
    </row>
    <row r="58" spans="1:27">
      <c r="T58" s="152"/>
      <c r="V58" s="152"/>
      <c r="X58" s="152"/>
      <c r="AA58" s="27"/>
    </row>
  </sheetData>
  <pageMargins left="0.5" right="0.5" top="0.5" bottom="0.55000000000000004" header="0.5" footer="0.5"/>
  <pageSetup scale="6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ransitionEntry="1"/>
  <dimension ref="A3:Y149"/>
  <sheetViews>
    <sheetView defaultGridColor="0" topLeftCell="A25" colorId="22" zoomScale="87" workbookViewId="0">
      <selection activeCell="H56" sqref="H56"/>
    </sheetView>
  </sheetViews>
  <sheetFormatPr defaultColWidth="9.77734375" defaultRowHeight="15"/>
  <cols>
    <col min="1" max="1" width="1.5546875" customWidth="1"/>
    <col min="2" max="2" width="25.77734375" customWidth="1"/>
    <col min="3" max="3" width="1.6640625" customWidth="1"/>
    <col min="4" max="4" width="25.77734375" customWidth="1"/>
    <col min="5" max="5" width="1.6640625" customWidth="1"/>
    <col min="6" max="6" width="25.77734375" customWidth="1"/>
    <col min="7" max="7" width="1.6640625" customWidth="1"/>
    <col min="8" max="8" width="25.77734375" customWidth="1"/>
    <col min="9" max="9" width="0.77734375" customWidth="1"/>
    <col min="10" max="10" width="4.21875" customWidth="1"/>
    <col min="11" max="11" width="1.77734375" customWidth="1"/>
    <col min="12" max="12" width="6.6640625" customWidth="1"/>
    <col min="13" max="13" width="3.77734375" customWidth="1"/>
    <col min="14" max="14" width="1.77734375" customWidth="1"/>
    <col min="15" max="15" width="24.77734375" customWidth="1"/>
    <col min="16" max="16" width="1.77734375" customWidth="1"/>
    <col min="17" max="17" width="17.77734375" customWidth="1"/>
    <col min="18" max="18" width="1.77734375" customWidth="1"/>
    <col min="19" max="19" width="17.77734375" customWidth="1"/>
    <col min="20" max="20" width="1.77734375" customWidth="1"/>
    <col min="21" max="21" width="20.77734375" customWidth="1"/>
    <col min="22" max="22" width="1.77734375" customWidth="1"/>
    <col min="23" max="23" width="19.77734375" customWidth="1"/>
    <col min="24" max="24" width="1.77734375" customWidth="1"/>
    <col min="25" max="25" width="4.77734375" customWidth="1"/>
    <col min="26" max="26" width="1.77734375" customWidth="1"/>
  </cols>
  <sheetData>
    <row r="3" spans="1:22">
      <c r="A3" s="19"/>
      <c r="B3" s="19"/>
      <c r="C3" s="19"/>
      <c r="D3" s="19"/>
      <c r="E3" s="19"/>
      <c r="F3" s="19"/>
      <c r="G3" s="19"/>
      <c r="H3" s="19"/>
      <c r="I3" s="19"/>
      <c r="J3" s="19"/>
    </row>
    <row r="4" spans="1:22">
      <c r="A4" s="12" t="s">
        <v>42</v>
      </c>
      <c r="B4" s="14"/>
      <c r="C4" s="12"/>
      <c r="D4" s="13" t="s">
        <v>43</v>
      </c>
      <c r="E4" s="12" t="s">
        <v>44</v>
      </c>
      <c r="G4" s="12"/>
      <c r="H4" s="13" t="s">
        <v>45</v>
      </c>
      <c r="I4" s="13"/>
      <c r="J4" s="14"/>
    </row>
    <row r="5" spans="1:22">
      <c r="A5" s="15"/>
      <c r="B5" s="17"/>
      <c r="C5" s="15"/>
      <c r="D5" s="30" t="s">
        <v>2064</v>
      </c>
      <c r="E5" s="15" t="s">
        <v>46</v>
      </c>
      <c r="G5" s="15"/>
      <c r="J5" s="17"/>
    </row>
    <row r="6" spans="1:22">
      <c r="A6" s="15"/>
      <c r="B6" s="17"/>
      <c r="C6" s="15"/>
      <c r="D6" s="30" t="s">
        <v>2062</v>
      </c>
      <c r="E6" s="15"/>
      <c r="F6" s="288"/>
      <c r="G6" s="318"/>
      <c r="H6" s="288" t="s">
        <v>2068</v>
      </c>
      <c r="J6" s="17"/>
    </row>
    <row r="7" spans="1:22">
      <c r="A7" s="18"/>
      <c r="B7" s="20"/>
      <c r="C7" s="18"/>
      <c r="D7" s="19"/>
      <c r="E7" s="18"/>
      <c r="F7" s="19"/>
      <c r="G7" s="18"/>
      <c r="H7" s="19"/>
      <c r="I7" s="19"/>
      <c r="J7" s="20"/>
    </row>
    <row r="8" spans="1:22">
      <c r="A8" s="15"/>
      <c r="J8" s="17"/>
    </row>
    <row r="9" spans="1:22">
      <c r="A9" s="37" t="s">
        <v>645</v>
      </c>
      <c r="B9" s="2"/>
      <c r="C9" s="2"/>
      <c r="D9" s="2"/>
      <c r="E9" s="2"/>
      <c r="F9" s="2"/>
      <c r="G9" s="2"/>
      <c r="H9" s="2"/>
      <c r="I9" s="2"/>
      <c r="J9" s="38"/>
    </row>
    <row r="10" spans="1:22">
      <c r="A10" s="37" t="s">
        <v>646</v>
      </c>
      <c r="B10" s="2"/>
      <c r="C10" s="2"/>
      <c r="D10" s="2"/>
      <c r="E10" s="2"/>
      <c r="F10" s="2"/>
      <c r="G10" s="2"/>
      <c r="H10" s="2"/>
      <c r="I10" s="2"/>
      <c r="J10" s="38"/>
    </row>
    <row r="11" spans="1:22">
      <c r="A11" s="18"/>
      <c r="B11" s="19"/>
      <c r="C11" s="19"/>
      <c r="D11" s="19"/>
      <c r="E11" s="19"/>
      <c r="F11" s="19"/>
      <c r="G11" s="19"/>
      <c r="H11" s="19"/>
      <c r="I11" s="19"/>
      <c r="J11" s="20"/>
    </row>
    <row r="12" spans="1:22">
      <c r="A12" s="15"/>
      <c r="C12" s="12"/>
      <c r="D12" s="14"/>
      <c r="E12" s="319"/>
      <c r="G12" s="320"/>
      <c r="H12" s="2"/>
      <c r="I12" s="15"/>
      <c r="J12" s="17"/>
      <c r="P12" s="152"/>
      <c r="R12" s="152"/>
      <c r="T12" s="152"/>
      <c r="V12" s="152"/>
    </row>
    <row r="13" spans="1:22">
      <c r="A13" s="15"/>
      <c r="C13" s="15"/>
      <c r="D13" s="17"/>
      <c r="E13" s="15"/>
      <c r="F13" s="3"/>
      <c r="G13" s="15"/>
      <c r="H13" s="3"/>
      <c r="I13" s="15"/>
      <c r="J13" s="17"/>
      <c r="P13" s="152"/>
      <c r="R13" s="152"/>
      <c r="T13" s="152"/>
      <c r="V13" s="152"/>
    </row>
    <row r="14" spans="1:22">
      <c r="A14" s="50"/>
      <c r="B14" s="2"/>
      <c r="C14" s="15"/>
      <c r="D14" s="17"/>
      <c r="E14" s="15"/>
      <c r="F14" s="3"/>
      <c r="G14" s="15"/>
      <c r="H14" s="3"/>
      <c r="I14" s="15"/>
      <c r="J14" s="49" t="s">
        <v>72</v>
      </c>
      <c r="P14" s="152"/>
      <c r="R14" s="152"/>
      <c r="T14" s="152"/>
      <c r="V14" s="152"/>
    </row>
    <row r="15" spans="1:22">
      <c r="A15" s="15"/>
      <c r="B15" s="2" t="s">
        <v>677</v>
      </c>
      <c r="C15" s="15"/>
      <c r="D15" s="49" t="s">
        <v>678</v>
      </c>
      <c r="E15" s="15"/>
      <c r="F15" s="3" t="s">
        <v>679</v>
      </c>
      <c r="G15" s="15"/>
      <c r="H15" s="49" t="s">
        <v>149</v>
      </c>
      <c r="I15" s="15"/>
      <c r="J15" s="17" t="s">
        <v>73</v>
      </c>
      <c r="O15" s="152"/>
      <c r="P15" s="152"/>
      <c r="Q15" s="152"/>
      <c r="R15" s="152"/>
      <c r="T15" s="152"/>
      <c r="V15" s="152"/>
    </row>
    <row r="16" spans="1:22">
      <c r="A16" s="15"/>
      <c r="C16" s="15"/>
      <c r="D16" s="17"/>
      <c r="E16" s="15"/>
      <c r="G16" s="15"/>
      <c r="H16" s="49"/>
      <c r="I16" s="15"/>
      <c r="J16" s="17"/>
      <c r="P16" s="152"/>
      <c r="R16" s="152"/>
      <c r="T16" s="152"/>
      <c r="V16" s="152"/>
    </row>
    <row r="17" spans="1:25">
      <c r="A17" s="15"/>
      <c r="B17" s="41" t="s">
        <v>79</v>
      </c>
      <c r="C17" s="15"/>
      <c r="D17" s="292" t="s">
        <v>136</v>
      </c>
      <c r="E17" s="15"/>
      <c r="F17" s="291" t="s">
        <v>154</v>
      </c>
      <c r="G17" s="15"/>
      <c r="H17" s="292" t="s">
        <v>407</v>
      </c>
      <c r="I17" s="15"/>
      <c r="J17" s="17"/>
    </row>
    <row r="18" spans="1:25">
      <c r="A18" s="18"/>
      <c r="B18" s="19"/>
      <c r="C18" s="18"/>
      <c r="D18" s="20"/>
      <c r="E18" s="18"/>
      <c r="F18" s="19"/>
      <c r="G18" s="18"/>
      <c r="H18" s="20"/>
      <c r="I18" s="18"/>
      <c r="J18" s="20"/>
      <c r="R18" s="152"/>
      <c r="V18" s="152"/>
    </row>
    <row r="19" spans="1:25">
      <c r="A19" s="321"/>
      <c r="B19" s="322"/>
      <c r="C19" s="323"/>
      <c r="D19" s="324"/>
      <c r="E19" s="323"/>
      <c r="F19" s="322"/>
      <c r="G19" s="323"/>
      <c r="H19" s="324"/>
      <c r="I19" s="325"/>
      <c r="J19" s="326">
        <v>1</v>
      </c>
      <c r="O19" s="2"/>
      <c r="P19" s="296"/>
      <c r="Q19" s="2"/>
      <c r="R19" s="152"/>
      <c r="S19" s="2"/>
      <c r="T19" s="296"/>
      <c r="U19" s="2"/>
      <c r="V19" s="152"/>
    </row>
    <row r="20" spans="1:25">
      <c r="A20" s="321"/>
      <c r="B20" s="322"/>
      <c r="C20" s="323"/>
      <c r="D20" s="324"/>
      <c r="E20" s="323"/>
      <c r="F20" s="322"/>
      <c r="G20" s="323"/>
      <c r="H20" s="327"/>
      <c r="I20" s="325"/>
      <c r="J20" s="326" t="s">
        <v>81</v>
      </c>
      <c r="O20" s="152"/>
      <c r="P20" s="152"/>
      <c r="Q20" s="152"/>
      <c r="R20" s="152"/>
      <c r="V20" s="152"/>
      <c r="W20" s="3"/>
    </row>
    <row r="21" spans="1:25">
      <c r="A21" s="328"/>
      <c r="B21" s="19"/>
      <c r="C21" s="18"/>
      <c r="D21" s="20"/>
      <c r="E21" s="18"/>
      <c r="F21" s="19"/>
      <c r="G21" s="18"/>
      <c r="H21" s="329"/>
      <c r="I21" s="15"/>
      <c r="J21" s="326" t="s">
        <v>82</v>
      </c>
      <c r="O21" s="152"/>
      <c r="P21" s="152"/>
      <c r="Q21" s="152"/>
      <c r="R21" s="152"/>
      <c r="T21" s="152"/>
      <c r="V21" s="152"/>
      <c r="W21" s="3"/>
    </row>
    <row r="22" spans="1:25">
      <c r="A22" s="330"/>
      <c r="B22" s="161"/>
      <c r="C22" s="160"/>
      <c r="D22" s="179"/>
      <c r="E22" s="160"/>
      <c r="F22" s="310"/>
      <c r="G22" s="160"/>
      <c r="H22" s="302"/>
      <c r="I22" s="15"/>
      <c r="J22" s="326" t="s">
        <v>83</v>
      </c>
      <c r="P22" s="152"/>
      <c r="Q22" s="152"/>
      <c r="R22" s="152"/>
      <c r="S22" s="3"/>
      <c r="T22" s="152"/>
      <c r="V22" s="152"/>
      <c r="W22" s="3"/>
      <c r="Y22" s="3"/>
    </row>
    <row r="23" spans="1:25">
      <c r="A23" s="330"/>
      <c r="B23" s="161"/>
      <c r="C23" s="160"/>
      <c r="D23" s="179"/>
      <c r="E23" s="160"/>
      <c r="F23" s="161"/>
      <c r="G23" s="160"/>
      <c r="H23" s="304"/>
      <c r="I23" s="15"/>
      <c r="J23" s="326" t="s">
        <v>84</v>
      </c>
      <c r="O23" s="305"/>
      <c r="P23" s="152"/>
      <c r="Q23" s="305"/>
      <c r="R23" s="152"/>
      <c r="S23" s="305"/>
      <c r="T23" s="152"/>
      <c r="U23" s="3"/>
      <c r="V23" s="152"/>
      <c r="W23" s="305"/>
    </row>
    <row r="24" spans="1:25">
      <c r="A24" s="330"/>
      <c r="B24" s="161"/>
      <c r="C24" s="160"/>
      <c r="D24" s="179"/>
      <c r="E24" s="160"/>
      <c r="F24" s="161"/>
      <c r="G24" s="160"/>
      <c r="H24" s="304"/>
      <c r="I24" s="15"/>
      <c r="J24" s="326" t="s">
        <v>85</v>
      </c>
      <c r="O24" s="305"/>
      <c r="P24" s="152"/>
      <c r="Q24" s="152"/>
      <c r="R24" s="152"/>
      <c r="S24" s="305"/>
      <c r="T24" s="152"/>
      <c r="U24" s="305"/>
      <c r="V24" s="152"/>
      <c r="W24" s="305"/>
    </row>
    <row r="25" spans="1:25">
      <c r="A25" s="330"/>
      <c r="B25" s="161"/>
      <c r="C25" s="160"/>
      <c r="D25" s="179"/>
      <c r="E25" s="160"/>
      <c r="F25" s="161"/>
      <c r="G25" s="160"/>
      <c r="H25" s="304"/>
      <c r="I25" s="15"/>
      <c r="J25" s="326" t="s">
        <v>86</v>
      </c>
      <c r="O25" s="152"/>
      <c r="P25" s="152"/>
      <c r="Q25" s="152"/>
      <c r="R25" s="152"/>
      <c r="S25" s="152"/>
      <c r="T25" s="152"/>
      <c r="U25" s="152"/>
      <c r="V25" s="152"/>
      <c r="W25" s="152"/>
    </row>
    <row r="26" spans="1:25">
      <c r="A26" s="330"/>
      <c r="B26" s="161"/>
      <c r="C26" s="160"/>
      <c r="D26" s="179"/>
      <c r="E26" s="160"/>
      <c r="F26" s="161"/>
      <c r="G26" s="160"/>
      <c r="H26" s="174"/>
      <c r="I26" s="15"/>
      <c r="J26" s="326" t="s">
        <v>87</v>
      </c>
      <c r="O26" s="305"/>
      <c r="P26" s="152"/>
      <c r="Q26" s="305"/>
      <c r="R26" s="152"/>
      <c r="S26" s="3"/>
      <c r="T26" s="152"/>
      <c r="U26" s="3"/>
      <c r="V26" s="152"/>
      <c r="W26" s="3"/>
    </row>
    <row r="27" spans="1:25">
      <c r="A27" s="330"/>
      <c r="B27" s="161"/>
      <c r="C27" s="160"/>
      <c r="D27" s="179"/>
      <c r="E27" s="160"/>
      <c r="F27" s="161"/>
      <c r="G27" s="160"/>
      <c r="H27" s="174"/>
      <c r="I27" s="15"/>
      <c r="J27" s="326" t="s">
        <v>88</v>
      </c>
      <c r="P27" s="152"/>
      <c r="R27" s="152"/>
      <c r="T27" s="152"/>
      <c r="V27" s="152"/>
    </row>
    <row r="28" spans="1:25">
      <c r="A28" s="330"/>
      <c r="B28" s="161"/>
      <c r="C28" s="160"/>
      <c r="D28" s="179"/>
      <c r="E28" s="160"/>
      <c r="F28" s="161"/>
      <c r="G28" s="160"/>
      <c r="H28" s="174"/>
      <c r="I28" s="15"/>
      <c r="J28" s="326" t="s">
        <v>89</v>
      </c>
      <c r="P28" s="152"/>
      <c r="R28" s="152"/>
      <c r="S28" s="152"/>
      <c r="T28" s="152"/>
      <c r="U28" s="152"/>
      <c r="V28" s="152"/>
      <c r="W28" s="152"/>
      <c r="Y28" s="27"/>
    </row>
    <row r="29" spans="1:25">
      <c r="A29" s="330"/>
      <c r="B29" s="161"/>
      <c r="C29" s="160"/>
      <c r="D29" s="179"/>
      <c r="E29" s="160"/>
      <c r="F29" s="161"/>
      <c r="G29" s="160"/>
      <c r="H29" s="174"/>
      <c r="I29" s="15"/>
      <c r="J29" s="326" t="s">
        <v>90</v>
      </c>
      <c r="O29" s="306"/>
      <c r="P29" s="152"/>
      <c r="Q29" s="307"/>
      <c r="R29" s="152"/>
      <c r="S29" s="308"/>
      <c r="T29" s="152"/>
      <c r="V29" s="152"/>
      <c r="Y29" s="27"/>
    </row>
    <row r="30" spans="1:25">
      <c r="A30" s="330"/>
      <c r="B30" s="161"/>
      <c r="C30" s="160"/>
      <c r="D30" s="179"/>
      <c r="E30" s="160"/>
      <c r="F30" s="161"/>
      <c r="G30" s="160"/>
      <c r="H30" s="174"/>
      <c r="I30" s="15"/>
      <c r="J30" s="326" t="s">
        <v>91</v>
      </c>
      <c r="O30" s="306"/>
      <c r="P30" s="152"/>
      <c r="Q30" s="307"/>
      <c r="R30" s="152"/>
      <c r="T30" s="152"/>
      <c r="V30" s="152"/>
      <c r="Y30" s="27"/>
    </row>
    <row r="31" spans="1:25">
      <c r="A31" s="330"/>
      <c r="B31" s="161"/>
      <c r="C31" s="160"/>
      <c r="D31" s="179"/>
      <c r="E31" s="160"/>
      <c r="F31" s="161"/>
      <c r="G31" s="160"/>
      <c r="H31" s="174"/>
      <c r="I31" s="15"/>
      <c r="J31" s="326" t="s">
        <v>92</v>
      </c>
      <c r="O31" s="306"/>
      <c r="P31" s="152"/>
      <c r="Q31" s="309"/>
      <c r="R31" s="152"/>
      <c r="S31" s="152"/>
      <c r="T31" s="152"/>
      <c r="U31" s="152"/>
      <c r="V31" s="152"/>
      <c r="W31" s="152"/>
      <c r="Y31" s="27"/>
    </row>
    <row r="32" spans="1:25">
      <c r="A32" s="330"/>
      <c r="B32" s="161"/>
      <c r="C32" s="160"/>
      <c r="D32" s="179"/>
      <c r="E32" s="160"/>
      <c r="F32" s="161"/>
      <c r="G32" s="160"/>
      <c r="H32" s="174"/>
      <c r="I32" s="15"/>
      <c r="J32" s="326" t="s">
        <v>93</v>
      </c>
      <c r="O32" s="306"/>
      <c r="P32" s="152"/>
      <c r="Q32" s="308"/>
      <c r="R32" s="152"/>
      <c r="T32" s="152"/>
      <c r="V32" s="152"/>
      <c r="Y32" s="27"/>
    </row>
    <row r="33" spans="1:25">
      <c r="A33" s="331"/>
      <c r="B33" s="13"/>
      <c r="C33" s="12"/>
      <c r="D33" s="14"/>
      <c r="E33" s="12"/>
      <c r="F33" s="13"/>
      <c r="G33" s="12"/>
      <c r="H33" s="332"/>
      <c r="I33" s="15"/>
      <c r="J33" s="326" t="s">
        <v>94</v>
      </c>
      <c r="P33" s="152"/>
      <c r="Q33" s="152"/>
      <c r="R33" s="152"/>
      <c r="T33" s="152"/>
      <c r="V33" s="152"/>
      <c r="Y33" s="27"/>
    </row>
    <row r="34" spans="1:25">
      <c r="A34" s="321"/>
      <c r="B34" s="322"/>
      <c r="C34" s="323"/>
      <c r="D34" s="324"/>
      <c r="E34" s="323"/>
      <c r="F34" s="322"/>
      <c r="G34" s="323"/>
      <c r="H34" s="333"/>
      <c r="I34" s="325"/>
      <c r="J34" s="326" t="s">
        <v>95</v>
      </c>
      <c r="O34" s="152"/>
      <c r="P34" s="152"/>
      <c r="Q34" s="152"/>
      <c r="R34" s="152"/>
      <c r="T34" s="152"/>
      <c r="V34" s="152"/>
      <c r="Y34" s="27"/>
    </row>
    <row r="35" spans="1:25">
      <c r="A35" s="321"/>
      <c r="B35" s="322"/>
      <c r="C35" s="323"/>
      <c r="D35" s="324"/>
      <c r="E35" s="323"/>
      <c r="F35" s="322"/>
      <c r="G35" s="323"/>
      <c r="H35" s="333"/>
      <c r="I35" s="325"/>
      <c r="J35" s="326"/>
      <c r="P35" s="152"/>
      <c r="Q35" s="152"/>
      <c r="R35" s="152"/>
      <c r="S35" s="152"/>
      <c r="T35" s="152"/>
      <c r="U35" s="152"/>
      <c r="V35" s="152"/>
      <c r="W35" s="152"/>
      <c r="Y35" s="27"/>
    </row>
    <row r="36" spans="1:25">
      <c r="A36" s="328"/>
      <c r="B36" s="19"/>
      <c r="C36" s="18"/>
      <c r="D36" s="20"/>
      <c r="E36" s="18"/>
      <c r="F36" s="19"/>
      <c r="G36" s="18"/>
      <c r="H36" s="182"/>
      <c r="I36" s="15"/>
      <c r="J36" s="326" t="s">
        <v>96</v>
      </c>
      <c r="P36" s="152"/>
      <c r="R36" s="152"/>
      <c r="T36" s="152"/>
      <c r="V36" s="152"/>
      <c r="Y36" s="27"/>
    </row>
    <row r="37" spans="1:25">
      <c r="A37" s="331"/>
      <c r="B37" s="13"/>
      <c r="C37" s="12"/>
      <c r="D37" s="14"/>
      <c r="E37" s="12"/>
      <c r="F37" s="13"/>
      <c r="G37" s="12"/>
      <c r="H37" s="332"/>
      <c r="I37" s="15"/>
      <c r="J37" s="326" t="s">
        <v>97</v>
      </c>
      <c r="P37" s="152"/>
      <c r="R37" s="152"/>
      <c r="T37" s="152"/>
      <c r="V37" s="152"/>
      <c r="Y37" s="27"/>
    </row>
    <row r="38" spans="1:25">
      <c r="A38" s="321"/>
      <c r="B38" s="322"/>
      <c r="C38" s="160"/>
      <c r="D38" s="179"/>
      <c r="E38" s="323"/>
      <c r="F38" s="322"/>
      <c r="G38" s="323"/>
      <c r="H38" s="333"/>
      <c r="I38" s="15"/>
      <c r="J38" s="326" t="s">
        <v>98</v>
      </c>
      <c r="O38" s="152"/>
      <c r="P38" s="152"/>
      <c r="Q38" s="152"/>
      <c r="R38" s="152"/>
      <c r="T38" s="152"/>
      <c r="V38" s="152"/>
      <c r="Y38" s="27"/>
    </row>
    <row r="39" spans="1:25">
      <c r="A39" s="321"/>
      <c r="B39" s="322"/>
      <c r="C39" s="160"/>
      <c r="D39" s="179"/>
      <c r="E39" s="323"/>
      <c r="F39" s="322"/>
      <c r="G39" s="323"/>
      <c r="H39" s="333"/>
      <c r="I39" s="15"/>
      <c r="J39" s="326" t="s">
        <v>99</v>
      </c>
      <c r="P39" s="152"/>
      <c r="Q39" s="152"/>
      <c r="R39" s="152"/>
      <c r="S39" s="152"/>
      <c r="T39" s="152"/>
      <c r="U39" s="152"/>
      <c r="V39" s="152"/>
      <c r="W39" s="152"/>
      <c r="Y39" s="27"/>
    </row>
    <row r="40" spans="1:25">
      <c r="A40" s="148"/>
      <c r="B40" s="19"/>
      <c r="C40" s="18"/>
      <c r="D40" s="20"/>
      <c r="E40" s="18"/>
      <c r="F40" s="19"/>
      <c r="G40" s="18"/>
      <c r="H40" s="182"/>
      <c r="I40" s="15"/>
      <c r="J40" s="326" t="s">
        <v>100</v>
      </c>
      <c r="P40" s="152"/>
      <c r="R40" s="152"/>
      <c r="T40" s="152"/>
      <c r="V40" s="152"/>
      <c r="Y40" s="27"/>
    </row>
    <row r="41" spans="1:25">
      <c r="A41" s="334"/>
      <c r="B41" s="13"/>
      <c r="C41" s="12"/>
      <c r="D41" s="14"/>
      <c r="E41" s="12"/>
      <c r="F41" s="13"/>
      <c r="G41" s="12"/>
      <c r="H41" s="332"/>
      <c r="I41" s="15"/>
      <c r="J41" s="326" t="s">
        <v>101</v>
      </c>
      <c r="P41" s="152"/>
      <c r="R41" s="152"/>
      <c r="T41" s="152"/>
      <c r="V41" s="152"/>
      <c r="Y41" s="27"/>
    </row>
    <row r="42" spans="1:25">
      <c r="A42" s="321"/>
      <c r="B42" s="322"/>
      <c r="C42" s="323"/>
      <c r="D42" s="324"/>
      <c r="E42" s="323"/>
      <c r="F42" s="322"/>
      <c r="G42" s="323"/>
      <c r="H42" s="333"/>
      <c r="I42" s="325"/>
      <c r="J42" s="326" t="s">
        <v>102</v>
      </c>
      <c r="O42" s="152"/>
      <c r="P42" s="152"/>
      <c r="Q42" s="152"/>
      <c r="R42" s="152"/>
      <c r="T42" s="152"/>
      <c r="V42" s="152"/>
      <c r="Y42" s="27"/>
    </row>
    <row r="43" spans="1:25">
      <c r="A43" s="328"/>
      <c r="B43" s="19"/>
      <c r="C43" s="18"/>
      <c r="D43" s="20"/>
      <c r="E43" s="18"/>
      <c r="F43" s="19"/>
      <c r="G43" s="18"/>
      <c r="H43" s="182"/>
      <c r="I43" s="15"/>
      <c r="J43" s="326" t="s">
        <v>103</v>
      </c>
      <c r="R43" s="152"/>
      <c r="T43" s="152"/>
      <c r="V43" s="152"/>
      <c r="Y43" s="27"/>
    </row>
    <row r="44" spans="1:25">
      <c r="A44" s="330"/>
      <c r="B44" s="161"/>
      <c r="C44" s="160"/>
      <c r="D44" s="179"/>
      <c r="E44" s="160"/>
      <c r="F44" s="161"/>
      <c r="G44" s="160"/>
      <c r="H44" s="174"/>
      <c r="I44" s="15"/>
      <c r="J44" s="326" t="s">
        <v>104</v>
      </c>
      <c r="R44" s="152"/>
      <c r="T44" s="152"/>
      <c r="V44" s="152"/>
      <c r="Y44" s="27"/>
    </row>
    <row r="45" spans="1:25">
      <c r="A45" s="331"/>
      <c r="B45" s="13"/>
      <c r="C45" s="12"/>
      <c r="D45" s="14"/>
      <c r="E45" s="12"/>
      <c r="F45" s="13"/>
      <c r="G45" s="12"/>
      <c r="H45" s="332"/>
      <c r="I45" s="15"/>
      <c r="J45" s="326" t="s">
        <v>105</v>
      </c>
      <c r="R45" s="152"/>
      <c r="T45" s="152"/>
      <c r="V45" s="152"/>
      <c r="Y45" s="27"/>
    </row>
    <row r="46" spans="1:25">
      <c r="A46" s="321"/>
      <c r="B46" s="322"/>
      <c r="C46" s="323"/>
      <c r="D46" s="324"/>
      <c r="E46" s="323"/>
      <c r="F46" s="322"/>
      <c r="G46" s="323"/>
      <c r="H46" s="333"/>
      <c r="I46" s="325"/>
      <c r="J46" s="326" t="s">
        <v>106</v>
      </c>
      <c r="R46" s="152"/>
      <c r="T46" s="152"/>
      <c r="V46" s="152"/>
      <c r="Y46" s="27"/>
    </row>
    <row r="47" spans="1:25">
      <c r="A47" s="328"/>
      <c r="B47" s="19"/>
      <c r="C47" s="18"/>
      <c r="D47" s="20"/>
      <c r="E47" s="18"/>
      <c r="F47" s="19"/>
      <c r="G47" s="335"/>
      <c r="H47" s="336"/>
      <c r="I47" s="325"/>
      <c r="J47" s="326" t="s">
        <v>107</v>
      </c>
      <c r="R47" s="152"/>
      <c r="T47" s="152"/>
      <c r="V47" s="152"/>
      <c r="Y47" s="27"/>
    </row>
    <row r="48" spans="1:25">
      <c r="A48" s="330"/>
      <c r="B48" s="161"/>
      <c r="C48" s="160"/>
      <c r="D48" s="179"/>
      <c r="E48" s="160"/>
      <c r="F48" s="161"/>
      <c r="G48" s="160"/>
      <c r="H48" s="174"/>
      <c r="I48" s="15"/>
      <c r="J48" s="326" t="s">
        <v>108</v>
      </c>
      <c r="R48" s="152"/>
      <c r="T48" s="152"/>
      <c r="V48" s="152"/>
      <c r="Y48" s="27"/>
    </row>
    <row r="49" spans="1:25">
      <c r="A49" s="331"/>
      <c r="B49" s="13"/>
      <c r="C49" s="12"/>
      <c r="D49" s="14"/>
      <c r="E49" s="12"/>
      <c r="F49" s="13"/>
      <c r="G49" s="12"/>
      <c r="H49" s="332"/>
      <c r="I49" s="15"/>
      <c r="J49" s="326" t="s">
        <v>109</v>
      </c>
      <c r="R49" s="152"/>
      <c r="T49" s="152"/>
      <c r="V49" s="152"/>
      <c r="Y49" s="27"/>
    </row>
    <row r="50" spans="1:25">
      <c r="A50" s="321"/>
      <c r="B50" s="322"/>
      <c r="C50" s="160"/>
      <c r="D50" s="179"/>
      <c r="E50" s="323"/>
      <c r="F50" s="322"/>
      <c r="G50" s="323"/>
      <c r="H50" s="333"/>
      <c r="I50" s="15"/>
      <c r="J50" s="326" t="s">
        <v>110</v>
      </c>
      <c r="R50" s="152"/>
      <c r="T50" s="152"/>
      <c r="V50" s="152"/>
      <c r="Y50" s="27"/>
    </row>
    <row r="51" spans="1:25">
      <c r="A51" s="328"/>
      <c r="B51" s="19"/>
      <c r="C51" s="18"/>
      <c r="D51" s="20"/>
      <c r="E51" s="18"/>
      <c r="F51" s="19"/>
      <c r="G51" s="18"/>
      <c r="H51" s="182"/>
      <c r="I51" s="15"/>
      <c r="J51" s="326" t="s">
        <v>111</v>
      </c>
      <c r="O51" s="316"/>
      <c r="R51" s="152"/>
      <c r="T51" s="152"/>
      <c r="V51" s="152"/>
      <c r="Y51" s="27"/>
    </row>
    <row r="52" spans="1:25">
      <c r="A52" s="330"/>
      <c r="B52" s="161"/>
      <c r="C52" s="160"/>
      <c r="D52" s="179"/>
      <c r="E52" s="160"/>
      <c r="F52" s="161"/>
      <c r="G52" s="160"/>
      <c r="H52" s="174"/>
      <c r="I52" s="15"/>
      <c r="J52" s="326" t="s">
        <v>112</v>
      </c>
      <c r="O52" s="316"/>
      <c r="R52" s="152"/>
      <c r="T52" s="152"/>
      <c r="V52" s="152"/>
      <c r="Y52" s="27"/>
    </row>
    <row r="53" spans="1:25">
      <c r="A53" s="160"/>
      <c r="B53" s="161"/>
      <c r="C53" s="160"/>
      <c r="D53" s="179"/>
      <c r="E53" s="314"/>
      <c r="F53" s="313"/>
      <c r="G53" s="314"/>
      <c r="H53" s="337"/>
      <c r="I53" s="18"/>
      <c r="J53" s="20"/>
      <c r="R53" s="152"/>
      <c r="T53" s="152"/>
      <c r="V53" s="152"/>
      <c r="Y53" s="27"/>
    </row>
    <row r="54" spans="1:25">
      <c r="R54" s="152"/>
      <c r="T54" s="152"/>
      <c r="V54" s="152"/>
      <c r="Y54" s="27"/>
    </row>
    <row r="55" spans="1:25">
      <c r="R55" s="152"/>
      <c r="T55" s="152"/>
      <c r="V55" s="152"/>
      <c r="Y55" s="27"/>
    </row>
    <row r="56" spans="1:25">
      <c r="F56" s="3"/>
      <c r="H56" s="27" t="s">
        <v>2099</v>
      </c>
      <c r="R56" s="152"/>
      <c r="T56" s="152"/>
      <c r="V56" s="152"/>
      <c r="Y56" s="27"/>
    </row>
    <row r="57" spans="1:25">
      <c r="H57" s="30"/>
      <c r="R57" s="152"/>
      <c r="T57" s="152"/>
      <c r="V57" s="152"/>
      <c r="Y57" s="27"/>
    </row>
    <row r="58" spans="1:25">
      <c r="R58" s="152"/>
      <c r="T58" s="152"/>
      <c r="V58" s="152"/>
      <c r="Y58" s="27"/>
    </row>
    <row r="59" spans="1:25">
      <c r="R59" s="152"/>
      <c r="T59" s="152"/>
      <c r="V59" s="152"/>
      <c r="Y59" s="27"/>
    </row>
    <row r="60" spans="1:25">
      <c r="M60" s="176"/>
      <c r="N60" s="176"/>
      <c r="O60" s="176"/>
      <c r="P60" s="176"/>
      <c r="R60" s="152"/>
      <c r="T60" s="152"/>
      <c r="V60" s="152"/>
    </row>
    <row r="61" spans="1:25">
      <c r="M61" s="176"/>
      <c r="N61" s="176"/>
      <c r="O61" s="176"/>
      <c r="P61" s="176"/>
      <c r="Q61" s="152"/>
      <c r="R61" s="152"/>
      <c r="T61" s="152"/>
      <c r="V61" s="145"/>
      <c r="W61" s="145"/>
      <c r="Y61" s="27"/>
    </row>
    <row r="62" spans="1:25">
      <c r="M62" s="176"/>
      <c r="N62" s="176"/>
      <c r="O62" s="176"/>
      <c r="P62" s="176"/>
      <c r="R62" s="152"/>
      <c r="T62" s="152"/>
      <c r="V62" s="145"/>
      <c r="W62" s="145"/>
    </row>
    <row r="63" spans="1:25">
      <c r="M63" s="176"/>
      <c r="N63" s="176"/>
      <c r="O63" s="176"/>
      <c r="P63" s="176"/>
    </row>
    <row r="64" spans="1:25">
      <c r="S64" s="3"/>
    </row>
    <row r="71" spans="17:17">
      <c r="Q71" s="152"/>
    </row>
    <row r="149" spans="12:12">
      <c r="L149" t="s">
        <v>41</v>
      </c>
    </row>
  </sheetData>
  <pageMargins left="0.5" right="0.5" top="0.5" bottom="0.55000000000000004" header="0.5" footer="0.5"/>
  <pageSetup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pageSetUpPr fitToPage="1"/>
  </sheetPr>
  <dimension ref="B5:N79"/>
  <sheetViews>
    <sheetView defaultGridColor="0" colorId="22" zoomScale="87" zoomScaleNormal="87" workbookViewId="0">
      <selection activeCell="N78" sqref="N78"/>
    </sheetView>
  </sheetViews>
  <sheetFormatPr defaultColWidth="9.77734375" defaultRowHeight="15"/>
  <cols>
    <col min="1" max="1" width="2.6640625" customWidth="1"/>
    <col min="6" max="6" width="1.77734375" customWidth="1"/>
    <col min="8" max="8" width="1.77734375" customWidth="1"/>
    <col min="11" max="11" width="1.77734375" customWidth="1"/>
    <col min="12" max="12" width="19.77734375" customWidth="1"/>
    <col min="13" max="13" width="1.77734375" customWidth="1"/>
    <col min="14" max="14" width="20.77734375" customWidth="1"/>
    <col min="15" max="15" width="1.77734375" customWidth="1"/>
  </cols>
  <sheetData>
    <row r="5" spans="2:14">
      <c r="B5" s="12"/>
      <c r="C5" s="13"/>
      <c r="D5" s="13"/>
      <c r="E5" s="13"/>
      <c r="F5" s="13"/>
      <c r="G5" s="13"/>
      <c r="H5" s="13"/>
      <c r="I5" s="13"/>
      <c r="J5" s="13"/>
      <c r="K5" s="13"/>
      <c r="L5" s="13"/>
      <c r="M5" s="13"/>
      <c r="N5" s="14"/>
    </row>
    <row r="6" spans="2:14" ht="15.75">
      <c r="B6" s="15"/>
      <c r="F6" s="16" t="s">
        <v>8</v>
      </c>
      <c r="N6" s="17"/>
    </row>
    <row r="7" spans="2:14">
      <c r="B7" s="18"/>
      <c r="C7" s="19"/>
      <c r="D7" s="19"/>
      <c r="E7" s="19"/>
      <c r="F7" s="19"/>
      <c r="G7" s="19"/>
      <c r="H7" s="19"/>
      <c r="I7" s="19"/>
      <c r="J7" s="19"/>
      <c r="K7" s="19"/>
      <c r="L7" s="19"/>
      <c r="M7" s="19"/>
      <c r="N7" s="20"/>
    </row>
    <row r="8" spans="2:14" ht="15.75">
      <c r="B8" s="21" t="s">
        <v>11</v>
      </c>
      <c r="K8" s="15"/>
      <c r="L8" s="22" t="s">
        <v>12</v>
      </c>
      <c r="N8" s="17"/>
    </row>
    <row r="9" spans="2:14">
      <c r="B9" s="15"/>
      <c r="K9" s="15"/>
      <c r="N9" s="17"/>
    </row>
    <row r="10" spans="2:14">
      <c r="B10" s="15"/>
      <c r="K10" s="15"/>
      <c r="L10" s="23" t="s">
        <v>2067</v>
      </c>
      <c r="N10" s="17"/>
    </row>
    <row r="11" spans="2:14">
      <c r="B11" s="18"/>
      <c r="C11" s="19"/>
      <c r="D11" s="19"/>
      <c r="E11" s="19"/>
      <c r="F11" s="19"/>
      <c r="G11" s="19"/>
      <c r="H11" s="19"/>
      <c r="I11" s="19"/>
      <c r="J11" s="19"/>
      <c r="K11" s="18"/>
      <c r="L11" s="19"/>
      <c r="M11" s="19"/>
      <c r="N11" s="20"/>
    </row>
    <row r="12" spans="2:14" ht="15.75">
      <c r="B12" s="21" t="s">
        <v>14</v>
      </c>
      <c r="N12" s="17"/>
    </row>
    <row r="13" spans="2:14">
      <c r="B13" s="15"/>
      <c r="N13" s="17"/>
    </row>
    <row r="14" spans="2:14">
      <c r="B14" s="15"/>
      <c r="N14" s="17"/>
    </row>
    <row r="15" spans="2:14">
      <c r="B15" s="18"/>
      <c r="C15" s="19"/>
      <c r="D15" s="19"/>
      <c r="E15" s="19"/>
      <c r="F15" s="19"/>
      <c r="G15" s="19"/>
      <c r="H15" s="19"/>
      <c r="I15" s="19"/>
      <c r="J15" s="19"/>
      <c r="K15" s="19"/>
      <c r="L15" s="19"/>
      <c r="M15" s="19"/>
      <c r="N15" s="20"/>
    </row>
    <row r="16" spans="2:14" ht="15.75">
      <c r="B16" s="21" t="s">
        <v>15</v>
      </c>
      <c r="N16" s="17"/>
    </row>
    <row r="17" spans="2:14">
      <c r="B17" s="15"/>
      <c r="N17" s="17"/>
    </row>
    <row r="18" spans="2:14">
      <c r="B18" s="15"/>
      <c r="N18" s="17"/>
    </row>
    <row r="19" spans="2:14">
      <c r="B19" s="18"/>
      <c r="C19" s="19"/>
      <c r="D19" s="19"/>
      <c r="E19" s="19"/>
      <c r="F19" s="19"/>
      <c r="G19" s="19"/>
      <c r="H19" s="19"/>
      <c r="I19" s="19"/>
      <c r="J19" s="19"/>
      <c r="K19" s="19"/>
      <c r="L19" s="19"/>
      <c r="M19" s="19"/>
      <c r="N19" s="20"/>
    </row>
    <row r="20" spans="2:14" ht="15.75">
      <c r="B20" s="21" t="s">
        <v>16</v>
      </c>
      <c r="H20" s="15"/>
      <c r="I20" s="22" t="s">
        <v>17</v>
      </c>
      <c r="N20" s="17"/>
    </row>
    <row r="21" spans="2:14">
      <c r="B21" s="15"/>
      <c r="H21" s="15"/>
      <c r="N21" s="17"/>
    </row>
    <row r="22" spans="2:14">
      <c r="B22" s="15"/>
      <c r="H22" s="15"/>
      <c r="N22" s="17"/>
    </row>
    <row r="23" spans="2:14">
      <c r="B23" s="18"/>
      <c r="C23" s="19"/>
      <c r="D23" s="19"/>
      <c r="E23" s="19"/>
      <c r="F23" s="19"/>
      <c r="G23" s="19"/>
      <c r="H23" s="18"/>
      <c r="I23" s="19"/>
      <c r="J23" s="19"/>
      <c r="K23" s="19"/>
      <c r="L23" s="19"/>
      <c r="M23" s="19"/>
      <c r="N23" s="20"/>
    </row>
    <row r="24" spans="2:14" ht="15.75">
      <c r="B24" s="21" t="s">
        <v>18</v>
      </c>
      <c r="N24" s="17"/>
    </row>
    <row r="25" spans="2:14">
      <c r="B25" s="15"/>
      <c r="N25" s="17"/>
    </row>
    <row r="26" spans="2:14">
      <c r="B26" s="15"/>
      <c r="N26" s="17"/>
    </row>
    <row r="27" spans="2:14">
      <c r="B27" s="18"/>
      <c r="C27" s="19"/>
      <c r="D27" s="19"/>
      <c r="E27" s="19"/>
      <c r="F27" s="19"/>
      <c r="G27" s="19"/>
      <c r="H27" s="19"/>
      <c r="I27" s="19"/>
      <c r="J27" s="19"/>
      <c r="K27" s="19"/>
      <c r="L27" s="19"/>
      <c r="M27" s="19"/>
      <c r="N27" s="20"/>
    </row>
    <row r="28" spans="2:14" ht="15.75">
      <c r="B28" s="24" t="s">
        <v>19</v>
      </c>
      <c r="F28" s="15"/>
      <c r="G28" s="22" t="s">
        <v>20</v>
      </c>
      <c r="M28" s="15"/>
      <c r="N28" s="25" t="s">
        <v>21</v>
      </c>
    </row>
    <row r="29" spans="2:14" ht="15.75">
      <c r="B29" s="21" t="s">
        <v>22</v>
      </c>
      <c r="F29" s="15"/>
      <c r="G29" s="22" t="s">
        <v>2063</v>
      </c>
      <c r="J29" s="695" t="s">
        <v>2062</v>
      </c>
      <c r="M29" s="15"/>
      <c r="N29" s="25" t="s">
        <v>23</v>
      </c>
    </row>
    <row r="30" spans="2:14">
      <c r="B30" s="15"/>
      <c r="F30" s="15"/>
      <c r="M30" s="15"/>
      <c r="N30" s="17"/>
    </row>
    <row r="31" spans="2:14">
      <c r="B31" s="15"/>
      <c r="F31" s="15"/>
      <c r="M31" s="15"/>
      <c r="N31" s="26"/>
    </row>
    <row r="32" spans="2:14">
      <c r="B32" s="18"/>
      <c r="C32" s="19"/>
      <c r="D32" s="19"/>
      <c r="E32" s="19"/>
      <c r="F32" s="18"/>
      <c r="G32" s="19"/>
      <c r="H32" s="19"/>
      <c r="I32" s="19"/>
      <c r="J32" s="19"/>
      <c r="K32" s="19"/>
      <c r="L32" s="19"/>
      <c r="M32" s="18"/>
      <c r="N32" s="20"/>
    </row>
    <row r="33" spans="2:14" ht="15.75">
      <c r="B33" s="21" t="s">
        <v>24</v>
      </c>
      <c r="K33" s="15"/>
      <c r="L33" s="22" t="s">
        <v>25</v>
      </c>
      <c r="N33" s="17"/>
    </row>
    <row r="34" spans="2:14">
      <c r="B34" s="15"/>
      <c r="K34" s="15"/>
      <c r="N34" s="17"/>
    </row>
    <row r="35" spans="2:14">
      <c r="B35" s="15"/>
      <c r="K35" s="15"/>
      <c r="N35" s="17"/>
    </row>
    <row r="36" spans="2:14">
      <c r="B36" s="18"/>
      <c r="C36" s="19"/>
      <c r="D36" s="19"/>
      <c r="E36" s="19"/>
      <c r="F36" s="19"/>
      <c r="G36" s="19"/>
      <c r="H36" s="19"/>
      <c r="I36" s="19"/>
      <c r="J36" s="19"/>
      <c r="K36" s="18"/>
      <c r="L36" s="19"/>
      <c r="M36" s="19"/>
      <c r="N36" s="20"/>
    </row>
    <row r="37" spans="2:14" ht="15.75">
      <c r="B37" s="21" t="s">
        <v>26</v>
      </c>
      <c r="N37" s="17"/>
    </row>
    <row r="38" spans="2:14">
      <c r="B38" s="15"/>
      <c r="N38" s="17"/>
    </row>
    <row r="39" spans="2:14">
      <c r="B39" s="15"/>
      <c r="N39" s="17"/>
    </row>
    <row r="40" spans="2:14">
      <c r="B40" s="15"/>
      <c r="N40" s="17"/>
    </row>
    <row r="41" spans="2:14" ht="15.75">
      <c r="B41" s="1264" t="s">
        <v>27</v>
      </c>
      <c r="C41" s="1215"/>
      <c r="D41" s="1215"/>
      <c r="E41" s="1215"/>
      <c r="F41" s="1215"/>
      <c r="G41" s="1215"/>
      <c r="H41" s="1215"/>
      <c r="I41" s="1215"/>
      <c r="J41" s="1216"/>
      <c r="K41" s="1266" t="s">
        <v>28</v>
      </c>
      <c r="L41" s="1215"/>
      <c r="M41" s="1215"/>
      <c r="N41" s="1216"/>
    </row>
    <row r="42" spans="2:14" ht="15.75">
      <c r="B42" s="1265" t="s">
        <v>29</v>
      </c>
      <c r="J42" s="1218"/>
      <c r="K42" s="22" t="s">
        <v>23</v>
      </c>
      <c r="N42" s="1218"/>
    </row>
    <row r="43" spans="2:14">
      <c r="B43" s="1217"/>
      <c r="J43" s="1218"/>
      <c r="N43" s="1218"/>
    </row>
    <row r="44" spans="2:14">
      <c r="B44" s="1217"/>
      <c r="J44" s="1218"/>
      <c r="N44" s="1218"/>
    </row>
    <row r="45" spans="2:14">
      <c r="B45" s="1219"/>
      <c r="C45" s="1220"/>
      <c r="D45" s="1220"/>
      <c r="E45" s="1220"/>
      <c r="F45" s="1220"/>
      <c r="G45" s="1220"/>
      <c r="H45" s="1220"/>
      <c r="I45" s="1220"/>
      <c r="J45" s="1221"/>
      <c r="K45" s="1220"/>
      <c r="L45" s="1220"/>
      <c r="M45" s="1220"/>
      <c r="N45" s="1221"/>
    </row>
    <row r="46" spans="2:14" ht="15.75">
      <c r="B46" s="21" t="s">
        <v>30</v>
      </c>
      <c r="N46" s="17"/>
    </row>
    <row r="47" spans="2:14" ht="15.75">
      <c r="B47" s="21" t="s">
        <v>31</v>
      </c>
      <c r="N47" s="17"/>
    </row>
    <row r="48" spans="2:14">
      <c r="B48" s="15"/>
      <c r="N48" s="17"/>
    </row>
    <row r="49" spans="2:14">
      <c r="B49" s="15"/>
      <c r="N49" s="17"/>
    </row>
    <row r="50" spans="2:14">
      <c r="B50" s="15"/>
      <c r="N50" s="17"/>
    </row>
    <row r="51" spans="2:14">
      <c r="B51" s="15"/>
      <c r="N51" s="17"/>
    </row>
    <row r="52" spans="2:14">
      <c r="B52" s="15"/>
      <c r="N52" s="17"/>
    </row>
    <row r="53" spans="2:14">
      <c r="B53" s="15"/>
      <c r="N53" s="17"/>
    </row>
    <row r="54" spans="2:14">
      <c r="B54" s="15"/>
      <c r="N54" s="17"/>
    </row>
    <row r="55" spans="2:14">
      <c r="B55" s="15"/>
      <c r="N55" s="17"/>
    </row>
    <row r="56" spans="2:14">
      <c r="B56" s="18"/>
      <c r="C56" s="19"/>
      <c r="D56" s="19"/>
      <c r="E56" s="19"/>
      <c r="F56" s="19"/>
      <c r="G56" s="19"/>
      <c r="H56" s="19"/>
      <c r="I56" s="19"/>
      <c r="J56" s="19"/>
      <c r="K56" s="19"/>
      <c r="L56" s="19"/>
      <c r="M56" s="19"/>
      <c r="N56" s="20"/>
    </row>
    <row r="57" spans="2:14">
      <c r="B57" s="15"/>
      <c r="N57" s="17"/>
    </row>
    <row r="58" spans="2:14" ht="15.75">
      <c r="B58" s="15"/>
      <c r="I58" s="22" t="s">
        <v>32</v>
      </c>
      <c r="N58" s="17"/>
    </row>
    <row r="59" spans="2:14">
      <c r="B59" s="18"/>
      <c r="C59" s="19"/>
      <c r="D59" s="19"/>
      <c r="E59" s="19"/>
      <c r="F59" s="19"/>
      <c r="G59" s="19"/>
      <c r="H59" s="19"/>
      <c r="I59" s="19"/>
      <c r="J59" s="19"/>
      <c r="K59" s="19"/>
      <c r="L59" s="19"/>
      <c r="M59" s="19"/>
      <c r="N59" s="20"/>
    </row>
    <row r="60" spans="2:14" ht="15.75">
      <c r="B60" s="21" t="s">
        <v>33</v>
      </c>
      <c r="N60" s="17"/>
    </row>
    <row r="61" spans="2:14" ht="15.75">
      <c r="B61" s="21" t="s">
        <v>34</v>
      </c>
      <c r="N61" s="17"/>
    </row>
    <row r="62" spans="2:14" ht="15.75">
      <c r="B62" s="21" t="s">
        <v>35</v>
      </c>
      <c r="N62" s="17"/>
    </row>
    <row r="63" spans="2:14" ht="15.75">
      <c r="B63" s="21" t="s">
        <v>36</v>
      </c>
      <c r="N63" s="17"/>
    </row>
    <row r="64" spans="2:14">
      <c r="B64" s="18"/>
      <c r="C64" s="19"/>
      <c r="D64" s="19"/>
      <c r="E64" s="19"/>
      <c r="F64" s="19"/>
      <c r="G64" s="19"/>
      <c r="H64" s="19"/>
      <c r="I64" s="19"/>
      <c r="J64" s="19"/>
      <c r="K64" s="19"/>
      <c r="L64" s="19"/>
      <c r="M64" s="19"/>
      <c r="N64" s="20"/>
    </row>
    <row r="65" spans="2:14" ht="15.75">
      <c r="B65" s="21" t="s">
        <v>37</v>
      </c>
      <c r="F65" s="15"/>
      <c r="G65" s="22" t="s">
        <v>38</v>
      </c>
      <c r="M65" s="15"/>
      <c r="N65" s="25" t="s">
        <v>39</v>
      </c>
    </row>
    <row r="66" spans="2:14">
      <c r="B66" s="15"/>
      <c r="F66" s="15"/>
      <c r="M66" s="15"/>
      <c r="N66" s="17"/>
    </row>
    <row r="67" spans="2:14" ht="15.75">
      <c r="B67" s="15"/>
      <c r="F67" s="15"/>
      <c r="M67" s="15"/>
      <c r="N67" s="25" t="s">
        <v>23</v>
      </c>
    </row>
    <row r="68" spans="2:14">
      <c r="B68" s="18"/>
      <c r="C68" s="19"/>
      <c r="D68" s="19"/>
      <c r="E68" s="19"/>
      <c r="F68" s="15"/>
      <c r="M68" s="15"/>
      <c r="N68" s="17"/>
    </row>
    <row r="69" spans="2:14" ht="15.75">
      <c r="B69" s="21" t="s">
        <v>40</v>
      </c>
      <c r="F69" s="15"/>
      <c r="M69" s="15"/>
      <c r="N69" s="17"/>
    </row>
    <row r="70" spans="2:14">
      <c r="B70" s="15"/>
      <c r="F70" s="15"/>
      <c r="M70" s="15"/>
      <c r="N70" s="28"/>
    </row>
    <row r="71" spans="2:14">
      <c r="B71" s="15"/>
      <c r="F71" s="15"/>
      <c r="M71" s="15"/>
      <c r="N71" s="17"/>
    </row>
    <row r="72" spans="2:14">
      <c r="B72" s="18"/>
      <c r="C72" s="19"/>
      <c r="D72" s="19"/>
      <c r="E72" s="19"/>
      <c r="F72" s="18"/>
      <c r="G72" s="19"/>
      <c r="H72" s="19"/>
      <c r="I72" s="19"/>
      <c r="J72" s="19"/>
      <c r="K72" s="19"/>
      <c r="L72" s="19"/>
      <c r="M72" s="18"/>
      <c r="N72" s="20"/>
    </row>
    <row r="73" spans="2:14">
      <c r="B73" s="15"/>
      <c r="N73" s="17"/>
    </row>
    <row r="74" spans="2:14" ht="15.75">
      <c r="B74" s="21"/>
      <c r="N74" s="17"/>
    </row>
    <row r="75" spans="2:14" ht="15.75">
      <c r="B75" s="21"/>
      <c r="N75" s="17"/>
    </row>
    <row r="76" spans="2:14">
      <c r="B76" s="18"/>
      <c r="C76" s="19"/>
      <c r="D76" s="19"/>
      <c r="E76" s="19"/>
      <c r="F76" s="19"/>
      <c r="G76" s="19"/>
      <c r="H76" s="19"/>
      <c r="I76" s="19"/>
      <c r="J76" s="19"/>
      <c r="K76" s="19"/>
      <c r="L76" s="19"/>
      <c r="M76" s="19"/>
      <c r="N76" s="20"/>
    </row>
    <row r="78" spans="2:14">
      <c r="N78" s="27" t="s">
        <v>2480</v>
      </c>
    </row>
    <row r="79" spans="2:14">
      <c r="N79" s="29"/>
    </row>
  </sheetData>
  <pageMargins left="0.75" right="0.25" top="0.5" bottom="0.55000000000000004" header="0.5" footer="0.5"/>
  <pageSetup scale="6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transitionEntry="1">
    <pageSetUpPr fitToPage="1"/>
  </sheetPr>
  <dimension ref="A3:K54"/>
  <sheetViews>
    <sheetView defaultGridColor="0" colorId="22" zoomScale="87" zoomScaleNormal="87" workbookViewId="0">
      <selection activeCell="K54" sqref="K54"/>
    </sheetView>
  </sheetViews>
  <sheetFormatPr defaultColWidth="9.77734375" defaultRowHeight="15"/>
  <cols>
    <col min="1" max="1" width="1.77734375" customWidth="1"/>
    <col min="2" max="2" width="4.77734375" customWidth="1"/>
    <col min="3" max="3" width="1.77734375" customWidth="1"/>
    <col min="4" max="4" width="2.21875" customWidth="1"/>
    <col min="5" max="5" width="16.44140625" customWidth="1"/>
    <col min="6" max="6" width="13.77734375" customWidth="1"/>
    <col min="7" max="7" width="17.21875" customWidth="1"/>
    <col min="8" max="8" width="13.77734375" customWidth="1"/>
    <col min="9" max="9" width="11.6640625" customWidth="1"/>
    <col min="10" max="10" width="13.109375" customWidth="1"/>
    <col min="11" max="11" width="17.77734375" customWidth="1"/>
    <col min="12" max="12" width="10" customWidth="1"/>
  </cols>
  <sheetData>
    <row r="3" spans="1:11">
      <c r="A3" s="19"/>
      <c r="B3" s="19"/>
      <c r="C3" s="19"/>
      <c r="D3" s="19"/>
      <c r="E3" s="19"/>
      <c r="F3" s="19"/>
      <c r="G3" s="19"/>
      <c r="H3" s="19"/>
      <c r="I3" s="19"/>
      <c r="J3" s="19"/>
    </row>
    <row r="4" spans="1:11">
      <c r="A4" s="12"/>
      <c r="B4" s="13" t="s">
        <v>42</v>
      </c>
      <c r="C4" s="13"/>
      <c r="D4" s="13"/>
      <c r="E4" s="13"/>
      <c r="F4" s="14"/>
      <c r="G4" s="13" t="s">
        <v>43</v>
      </c>
      <c r="H4" s="14"/>
      <c r="I4" s="13" t="s">
        <v>44</v>
      </c>
      <c r="J4" s="13"/>
      <c r="K4" s="1085" t="s">
        <v>45</v>
      </c>
    </row>
    <row r="5" spans="1:11">
      <c r="A5" s="15"/>
      <c r="F5" s="17"/>
      <c r="G5" s="30" t="s">
        <v>2064</v>
      </c>
      <c r="H5" s="17"/>
      <c r="I5" t="s">
        <v>46</v>
      </c>
      <c r="K5" s="1086"/>
    </row>
    <row r="6" spans="1:11">
      <c r="A6" s="15"/>
      <c r="F6" s="17"/>
      <c r="G6" s="30" t="s">
        <v>2062</v>
      </c>
      <c r="H6" s="17"/>
      <c r="I6" s="288"/>
      <c r="K6" s="1212" t="s">
        <v>2068</v>
      </c>
    </row>
    <row r="7" spans="1:11">
      <c r="A7" s="15"/>
      <c r="C7" s="19"/>
      <c r="D7" s="19"/>
      <c r="E7" s="19"/>
      <c r="F7" s="20"/>
      <c r="G7" s="19"/>
      <c r="H7" s="20"/>
      <c r="I7" s="19"/>
      <c r="J7" s="19"/>
      <c r="K7" s="1086"/>
    </row>
    <row r="8" spans="1:11">
      <c r="A8" s="1096"/>
      <c r="B8" s="1097"/>
      <c r="K8" s="1085"/>
    </row>
    <row r="9" spans="1:11">
      <c r="A9" s="1098"/>
      <c r="B9" s="1099"/>
      <c r="C9" s="1405" t="s">
        <v>2313</v>
      </c>
      <c r="D9" s="1380"/>
      <c r="E9" s="1380"/>
      <c r="F9" s="1380"/>
      <c r="G9" s="1380"/>
      <c r="H9" s="1380"/>
      <c r="I9" s="1380"/>
      <c r="J9" s="1406"/>
      <c r="K9" s="1086"/>
    </row>
    <row r="10" spans="1:11">
      <c r="A10" s="1098"/>
      <c r="B10" s="1099"/>
      <c r="C10" s="1405" t="s">
        <v>646</v>
      </c>
      <c r="D10" s="1380"/>
      <c r="E10" s="1380"/>
      <c r="F10" s="1380"/>
      <c r="G10" s="1380"/>
      <c r="H10" s="1380"/>
      <c r="I10" s="1380"/>
      <c r="J10" s="1406"/>
      <c r="K10" s="1086"/>
    </row>
    <row r="11" spans="1:11">
      <c r="A11" s="1100"/>
      <c r="B11" s="1101"/>
      <c r="C11" s="19"/>
      <c r="D11" s="19"/>
      <c r="E11" s="19"/>
      <c r="F11" s="19"/>
      <c r="G11" s="19"/>
      <c r="H11" s="19"/>
      <c r="I11" s="19"/>
      <c r="J11" s="19"/>
      <c r="K11" s="1102"/>
    </row>
    <row r="12" spans="1:11">
      <c r="A12" s="15"/>
      <c r="C12" s="15"/>
      <c r="J12" s="2"/>
      <c r="K12" s="1086"/>
    </row>
    <row r="13" spans="1:11">
      <c r="A13" s="15"/>
      <c r="C13" s="15"/>
      <c r="E13" s="2"/>
      <c r="F13" s="2"/>
      <c r="H13" s="3"/>
      <c r="I13" s="3"/>
      <c r="J13" s="3"/>
      <c r="K13" s="1089"/>
    </row>
    <row r="14" spans="1:11">
      <c r="A14" s="15"/>
      <c r="B14" s="3" t="s">
        <v>72</v>
      </c>
      <c r="C14" s="1381" t="s">
        <v>500</v>
      </c>
      <c r="D14" s="1380"/>
      <c r="E14" s="1380"/>
      <c r="F14" s="1380"/>
      <c r="G14" s="1380"/>
      <c r="H14" s="1380"/>
      <c r="I14" s="1380"/>
      <c r="J14" s="1406"/>
      <c r="K14" s="1088" t="s">
        <v>148</v>
      </c>
    </row>
    <row r="15" spans="1:11">
      <c r="A15" s="15"/>
      <c r="B15" t="s">
        <v>73</v>
      </c>
      <c r="C15" s="15"/>
      <c r="J15" s="3"/>
      <c r="K15" s="1086"/>
    </row>
    <row r="16" spans="1:11">
      <c r="A16" s="15"/>
      <c r="C16" s="1407" t="s">
        <v>134</v>
      </c>
      <c r="D16" s="1408"/>
      <c r="E16" s="1408"/>
      <c r="F16" s="1408"/>
      <c r="G16" s="1408"/>
      <c r="H16" s="1408"/>
      <c r="I16" s="1408"/>
      <c r="J16" s="1409"/>
      <c r="K16" s="1090" t="s">
        <v>155</v>
      </c>
    </row>
    <row r="17" spans="1:11">
      <c r="A17" s="18"/>
      <c r="B17" s="19"/>
      <c r="C17" s="18"/>
      <c r="D17" s="19"/>
      <c r="E17" s="19"/>
      <c r="F17" s="19"/>
      <c r="G17" s="19"/>
      <c r="H17" s="19"/>
      <c r="I17" s="19"/>
      <c r="J17" s="19"/>
      <c r="K17" s="1087"/>
    </row>
    <row r="18" spans="1:11">
      <c r="A18" s="15"/>
      <c r="B18" s="27">
        <v>1</v>
      </c>
      <c r="C18" s="293" t="s">
        <v>220</v>
      </c>
      <c r="D18" s="165"/>
      <c r="E18" s="165"/>
      <c r="F18" s="165"/>
      <c r="G18" s="165"/>
      <c r="H18" s="165"/>
      <c r="I18" s="165"/>
      <c r="J18" s="165"/>
      <c r="K18" s="1091"/>
    </row>
    <row r="19" spans="1:11">
      <c r="A19" s="15"/>
      <c r="B19" s="27" t="s">
        <v>81</v>
      </c>
      <c r="C19" s="18"/>
      <c r="D19" s="19" t="s">
        <v>648</v>
      </c>
      <c r="E19" s="19"/>
      <c r="F19" s="19"/>
      <c r="G19" s="19"/>
      <c r="H19" s="19"/>
      <c r="I19" s="19"/>
      <c r="J19" s="298"/>
      <c r="K19" s="1091"/>
    </row>
    <row r="20" spans="1:11">
      <c r="A20" s="15"/>
      <c r="B20" s="27" t="s">
        <v>82</v>
      </c>
      <c r="C20" s="160"/>
      <c r="D20" s="161"/>
      <c r="E20" s="161" t="s">
        <v>649</v>
      </c>
      <c r="F20" s="161"/>
      <c r="G20" s="161"/>
      <c r="H20" s="161"/>
      <c r="I20" s="301"/>
      <c r="J20" s="301"/>
      <c r="K20" s="1092"/>
    </row>
    <row r="21" spans="1:11">
      <c r="A21" s="15"/>
      <c r="B21" s="27" t="s">
        <v>83</v>
      </c>
      <c r="C21" s="160"/>
      <c r="D21" s="161"/>
      <c r="E21" s="161" t="s">
        <v>650</v>
      </c>
      <c r="F21" s="161"/>
      <c r="G21" s="161"/>
      <c r="H21" s="161"/>
      <c r="I21" s="303"/>
      <c r="J21" s="301"/>
      <c r="K21" s="1093"/>
    </row>
    <row r="22" spans="1:11">
      <c r="A22" s="15"/>
      <c r="B22" s="27" t="s">
        <v>84</v>
      </c>
      <c r="C22" s="160"/>
      <c r="D22" s="161"/>
      <c r="E22" s="161" t="s">
        <v>651</v>
      </c>
      <c r="F22" s="161"/>
      <c r="G22" s="161"/>
      <c r="H22" s="161"/>
      <c r="I22" s="301"/>
      <c r="J22" s="301"/>
      <c r="K22" s="1093"/>
    </row>
    <row r="23" spans="1:11">
      <c r="A23" s="15"/>
      <c r="B23" s="27" t="s">
        <v>85</v>
      </c>
      <c r="C23" s="160"/>
      <c r="D23" s="161"/>
      <c r="E23" s="161" t="s">
        <v>652</v>
      </c>
      <c r="F23" s="161"/>
      <c r="G23" s="161"/>
      <c r="H23" s="161"/>
      <c r="I23" s="161"/>
      <c r="J23" s="161"/>
      <c r="K23" s="1093"/>
    </row>
    <row r="24" spans="1:11">
      <c r="A24" s="15"/>
      <c r="B24" s="27" t="s">
        <v>86</v>
      </c>
      <c r="C24" s="160"/>
      <c r="D24" s="161"/>
      <c r="E24" s="161" t="s">
        <v>653</v>
      </c>
      <c r="F24" s="161"/>
      <c r="G24" s="161"/>
      <c r="H24" s="161"/>
      <c r="I24" s="161"/>
      <c r="J24" s="161"/>
      <c r="K24" s="1093"/>
    </row>
    <row r="25" spans="1:11">
      <c r="A25" s="15"/>
      <c r="B25" s="27" t="s">
        <v>87</v>
      </c>
      <c r="C25" s="160"/>
      <c r="D25" s="161"/>
      <c r="E25" s="161" t="s">
        <v>654</v>
      </c>
      <c r="F25" s="161"/>
      <c r="G25" s="161"/>
      <c r="H25" s="161"/>
      <c r="I25" s="161"/>
      <c r="J25" s="161"/>
      <c r="K25" s="1093">
        <f>SUM(K20:K24)</f>
        <v>0</v>
      </c>
    </row>
    <row r="26" spans="1:11">
      <c r="A26" s="15"/>
      <c r="B26" s="27" t="s">
        <v>88</v>
      </c>
      <c r="C26" s="160"/>
      <c r="D26" s="161" t="s">
        <v>655</v>
      </c>
      <c r="E26" s="161"/>
      <c r="F26" s="161"/>
      <c r="G26" s="161"/>
      <c r="H26" s="161"/>
      <c r="I26" s="161"/>
      <c r="J26" s="161"/>
      <c r="K26" s="1093"/>
    </row>
    <row r="27" spans="1:11">
      <c r="A27" s="15"/>
      <c r="B27" s="27" t="s">
        <v>89</v>
      </c>
      <c r="C27" s="160"/>
      <c r="D27" s="161" t="s">
        <v>656</v>
      </c>
      <c r="E27" s="161"/>
      <c r="F27" s="161"/>
      <c r="G27" s="161"/>
      <c r="H27" s="161"/>
      <c r="I27" s="161"/>
      <c r="J27" s="161"/>
      <c r="K27" s="1093"/>
    </row>
    <row r="28" spans="1:11">
      <c r="A28" s="15"/>
      <c r="B28" s="27" t="s">
        <v>90</v>
      </c>
      <c r="C28" s="160"/>
      <c r="D28" s="161" t="s">
        <v>657</v>
      </c>
      <c r="E28" s="161"/>
      <c r="F28" s="161"/>
      <c r="G28" s="161"/>
      <c r="H28" s="161"/>
      <c r="I28" s="161"/>
      <c r="J28" s="161"/>
      <c r="K28" s="1093"/>
    </row>
    <row r="29" spans="1:11">
      <c r="A29" s="15"/>
      <c r="B29" s="27" t="s">
        <v>91</v>
      </c>
      <c r="C29" s="160"/>
      <c r="D29" s="161" t="s">
        <v>658</v>
      </c>
      <c r="E29" s="161"/>
      <c r="F29" s="161"/>
      <c r="G29" s="161"/>
      <c r="H29" s="161"/>
      <c r="I29" s="161"/>
      <c r="J29" s="161"/>
      <c r="K29" s="1093"/>
    </row>
    <row r="30" spans="1:11">
      <c r="A30" s="15"/>
      <c r="B30" s="27" t="s">
        <v>92</v>
      </c>
      <c r="C30" s="160"/>
      <c r="D30" s="161"/>
      <c r="E30" s="161" t="s">
        <v>659</v>
      </c>
      <c r="F30" s="161"/>
      <c r="G30" s="161"/>
      <c r="H30" s="161"/>
      <c r="I30" s="161"/>
      <c r="J30" s="161"/>
      <c r="K30" s="1093">
        <f>SUM(K25:K29)</f>
        <v>0</v>
      </c>
    </row>
    <row r="31" spans="1:11">
      <c r="A31" s="15"/>
      <c r="B31" s="27" t="s">
        <v>93</v>
      </c>
      <c r="C31" s="160"/>
      <c r="D31" s="161" t="s">
        <v>660</v>
      </c>
      <c r="E31" s="161"/>
      <c r="F31" s="161"/>
      <c r="G31" s="161"/>
      <c r="H31" s="161"/>
      <c r="I31" s="161"/>
      <c r="J31" s="161"/>
      <c r="K31" s="1093"/>
    </row>
    <row r="32" spans="1:11">
      <c r="A32" s="15"/>
      <c r="B32" s="27" t="s">
        <v>94</v>
      </c>
      <c r="C32" s="160"/>
      <c r="D32" s="310"/>
      <c r="E32" s="161" t="s">
        <v>2245</v>
      </c>
      <c r="F32" s="161"/>
      <c r="G32" s="161"/>
      <c r="H32" s="161"/>
      <c r="I32" s="161"/>
      <c r="J32" s="161"/>
      <c r="K32" s="1094">
        <f>K30-K31</f>
        <v>0</v>
      </c>
    </row>
    <row r="33" spans="1:11">
      <c r="A33" s="15"/>
      <c r="B33" s="27" t="s">
        <v>95</v>
      </c>
      <c r="C33" s="293" t="s">
        <v>662</v>
      </c>
      <c r="D33" s="165"/>
      <c r="E33" s="165"/>
      <c r="F33" s="165"/>
      <c r="G33" s="165"/>
      <c r="H33" s="165"/>
      <c r="I33" s="165"/>
      <c r="J33" s="311"/>
      <c r="K33" s="1091"/>
    </row>
    <row r="34" spans="1:11">
      <c r="A34" s="15"/>
      <c r="B34" s="27"/>
      <c r="C34" s="293" t="s">
        <v>663</v>
      </c>
      <c r="D34" s="165"/>
      <c r="E34" s="165"/>
      <c r="F34" s="165"/>
      <c r="G34" s="165"/>
      <c r="H34" s="165"/>
      <c r="I34" s="165"/>
      <c r="J34" s="165"/>
      <c r="K34" s="1091"/>
    </row>
    <row r="35" spans="1:11">
      <c r="A35" s="15"/>
      <c r="B35" s="27" t="s">
        <v>96</v>
      </c>
      <c r="C35" s="160"/>
      <c r="D35" s="161" t="s">
        <v>664</v>
      </c>
      <c r="E35" s="161"/>
      <c r="F35" s="161"/>
      <c r="G35" s="161"/>
      <c r="H35" s="161"/>
      <c r="I35" s="161"/>
      <c r="J35" s="161"/>
      <c r="K35" s="1092"/>
    </row>
    <row r="36" spans="1:11">
      <c r="A36" s="15"/>
      <c r="B36" s="27" t="s">
        <v>97</v>
      </c>
      <c r="C36" s="160"/>
      <c r="D36" s="161"/>
      <c r="E36" s="161" t="s">
        <v>665</v>
      </c>
      <c r="F36" s="161"/>
      <c r="G36" s="161"/>
      <c r="H36" s="161"/>
      <c r="I36" s="161"/>
      <c r="J36" s="161"/>
      <c r="K36" s="1094"/>
    </row>
    <row r="37" spans="1:11">
      <c r="A37" s="15"/>
      <c r="B37" s="27" t="s">
        <v>98</v>
      </c>
      <c r="C37" s="160"/>
      <c r="D37" s="161"/>
      <c r="E37" s="161" t="s">
        <v>666</v>
      </c>
      <c r="F37" s="161"/>
      <c r="G37" s="161"/>
      <c r="H37" s="161"/>
      <c r="I37" s="161"/>
      <c r="J37" s="161"/>
      <c r="K37" s="1091"/>
    </row>
    <row r="38" spans="1:11">
      <c r="A38" s="15"/>
      <c r="B38" s="27" t="s">
        <v>99</v>
      </c>
      <c r="C38" s="160"/>
      <c r="D38" s="161"/>
      <c r="E38" s="161" t="s">
        <v>667</v>
      </c>
      <c r="F38" s="161"/>
      <c r="G38" s="161"/>
      <c r="H38" s="161"/>
      <c r="I38" s="161"/>
      <c r="J38" s="161"/>
      <c r="K38" s="1091"/>
    </row>
    <row r="39" spans="1:11">
      <c r="A39" s="15"/>
      <c r="B39" s="27" t="s">
        <v>100</v>
      </c>
      <c r="C39" s="160"/>
      <c r="D39" s="161"/>
      <c r="E39" s="161" t="s">
        <v>668</v>
      </c>
      <c r="F39" s="161"/>
      <c r="G39" s="161"/>
      <c r="H39" s="161"/>
      <c r="I39" s="161"/>
      <c r="J39" s="161"/>
      <c r="K39" s="1092"/>
    </row>
    <row r="40" spans="1:11">
      <c r="A40" s="15"/>
      <c r="B40" s="27" t="s">
        <v>101</v>
      </c>
      <c r="C40" s="160"/>
      <c r="D40" s="161"/>
      <c r="E40" s="161" t="s">
        <v>669</v>
      </c>
      <c r="F40" s="161"/>
      <c r="G40" s="161"/>
      <c r="H40" s="161"/>
      <c r="I40" s="161"/>
      <c r="J40" s="161"/>
      <c r="K40" s="1094">
        <f>SUM(K36:K39)</f>
        <v>0</v>
      </c>
    </row>
    <row r="41" spans="1:11">
      <c r="A41" s="15"/>
      <c r="B41" s="27" t="s">
        <v>102</v>
      </c>
      <c r="C41" s="160"/>
      <c r="D41" s="161" t="s">
        <v>655</v>
      </c>
      <c r="E41" s="161"/>
      <c r="F41" s="161"/>
      <c r="G41" s="161"/>
      <c r="H41" s="161"/>
      <c r="I41" s="161"/>
      <c r="J41" s="161"/>
      <c r="K41" s="1091"/>
    </row>
    <row r="42" spans="1:11">
      <c r="A42" s="15"/>
      <c r="B42" s="27" t="s">
        <v>103</v>
      </c>
      <c r="C42" s="160"/>
      <c r="D42" s="161"/>
      <c r="E42" s="161" t="s">
        <v>665</v>
      </c>
      <c r="F42" s="161"/>
      <c r="G42" s="161"/>
      <c r="H42" s="161"/>
      <c r="I42" s="161"/>
      <c r="J42" s="161"/>
      <c r="K42" s="1092"/>
    </row>
    <row r="43" spans="1:11">
      <c r="A43" s="15"/>
      <c r="B43" s="27" t="s">
        <v>104</v>
      </c>
      <c r="C43" s="160"/>
      <c r="D43" s="161"/>
      <c r="E43" s="161" t="s">
        <v>670</v>
      </c>
      <c r="F43" s="161"/>
      <c r="G43" s="161"/>
      <c r="H43" s="161"/>
      <c r="I43" s="161"/>
      <c r="J43" s="161"/>
      <c r="K43" s="1093"/>
    </row>
    <row r="44" spans="1:11">
      <c r="A44" s="15"/>
      <c r="B44" s="27" t="s">
        <v>105</v>
      </c>
      <c r="C44" s="160"/>
      <c r="D44" s="161"/>
      <c r="E44" s="161" t="s">
        <v>671</v>
      </c>
      <c r="F44" s="161"/>
      <c r="G44" s="161"/>
      <c r="H44" s="161"/>
      <c r="I44" s="161"/>
      <c r="J44" s="161"/>
      <c r="K44" s="1094">
        <f>SUM(K42:K43)</f>
        <v>0</v>
      </c>
    </row>
    <row r="45" spans="1:11">
      <c r="A45" s="15"/>
      <c r="B45" s="27" t="s">
        <v>106</v>
      </c>
      <c r="C45" s="160"/>
      <c r="D45" s="161" t="s">
        <v>656</v>
      </c>
      <c r="E45" s="161"/>
      <c r="F45" s="161"/>
      <c r="G45" s="161"/>
      <c r="H45" s="161"/>
      <c r="I45" s="161"/>
      <c r="J45" s="161"/>
      <c r="K45" s="1091"/>
    </row>
    <row r="46" spans="1:11">
      <c r="A46" s="15"/>
      <c r="B46" s="27" t="s">
        <v>107</v>
      </c>
      <c r="C46" s="160"/>
      <c r="D46" s="161"/>
      <c r="E46" s="161" t="s">
        <v>665</v>
      </c>
      <c r="F46" s="161"/>
      <c r="G46" s="161"/>
      <c r="H46" s="161"/>
      <c r="I46" s="161"/>
      <c r="J46" s="313"/>
      <c r="K46" s="1092"/>
    </row>
    <row r="47" spans="1:11">
      <c r="A47" s="15"/>
      <c r="B47" s="27" t="s">
        <v>108</v>
      </c>
      <c r="C47" s="160"/>
      <c r="D47" s="161"/>
      <c r="E47" s="161" t="s">
        <v>672</v>
      </c>
      <c r="F47" s="161"/>
      <c r="G47" s="161"/>
      <c r="H47" s="161"/>
      <c r="I47" s="161"/>
      <c r="J47" s="161"/>
      <c r="K47" s="1093"/>
    </row>
    <row r="48" spans="1:11">
      <c r="A48" s="15"/>
      <c r="B48" s="27" t="s">
        <v>109</v>
      </c>
      <c r="C48" s="160"/>
      <c r="D48" s="161"/>
      <c r="E48" s="161" t="s">
        <v>673</v>
      </c>
      <c r="F48" s="161"/>
      <c r="G48" s="161"/>
      <c r="H48" s="161"/>
      <c r="I48" s="161"/>
      <c r="J48" s="161"/>
      <c r="K48" s="1094">
        <f>SUM(K46:K47)</f>
        <v>0</v>
      </c>
    </row>
    <row r="49" spans="1:11">
      <c r="A49" s="15"/>
      <c r="B49" s="27" t="s">
        <v>110</v>
      </c>
      <c r="C49" s="160"/>
      <c r="D49" s="161" t="s">
        <v>674</v>
      </c>
      <c r="E49" s="161"/>
      <c r="F49" s="161"/>
      <c r="G49" s="161"/>
      <c r="H49" s="161"/>
      <c r="I49" s="161"/>
      <c r="J49" s="161"/>
      <c r="K49" s="1093"/>
    </row>
    <row r="50" spans="1:11">
      <c r="A50" s="15"/>
      <c r="B50" s="27" t="s">
        <v>111</v>
      </c>
      <c r="C50" s="160"/>
      <c r="D50" s="161" t="s">
        <v>675</v>
      </c>
      <c r="E50" s="161"/>
      <c r="F50" s="161"/>
      <c r="G50" s="161"/>
      <c r="H50" s="161"/>
      <c r="I50" s="161"/>
      <c r="J50" s="161"/>
      <c r="K50" s="1092"/>
    </row>
    <row r="51" spans="1:11">
      <c r="A51" s="15"/>
      <c r="B51" s="27" t="s">
        <v>112</v>
      </c>
      <c r="C51" s="160"/>
      <c r="D51" s="161"/>
      <c r="E51" s="161" t="s">
        <v>2246</v>
      </c>
      <c r="F51" s="161"/>
      <c r="G51" s="161"/>
      <c r="H51" s="161"/>
      <c r="I51" s="161"/>
      <c r="J51" s="161"/>
      <c r="K51" s="1093">
        <f>K40+K44+K48+K49+K50</f>
        <v>0</v>
      </c>
    </row>
    <row r="52" spans="1:11">
      <c r="A52" s="18"/>
      <c r="B52" s="19"/>
      <c r="C52" s="160"/>
      <c r="D52" s="161"/>
      <c r="E52" s="161"/>
      <c r="F52" s="161"/>
      <c r="G52" s="161"/>
      <c r="H52" s="161"/>
      <c r="I52" s="313"/>
      <c r="J52" s="313"/>
      <c r="K52" s="1095"/>
    </row>
    <row r="54" spans="1:11">
      <c r="K54" s="348" t="s">
        <v>2495</v>
      </c>
    </row>
  </sheetData>
  <mergeCells count="4">
    <mergeCell ref="C9:J9"/>
    <mergeCell ref="C10:J10"/>
    <mergeCell ref="C14:J14"/>
    <mergeCell ref="C16:J16"/>
  </mergeCells>
  <pageMargins left="0.5" right="0.5" top="0.5" bottom="0.55000000000000004" header="0.5" footer="0.5"/>
  <pageSetup scale="7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transitionEntry="1">
    <pageSetUpPr fitToPage="1"/>
  </sheetPr>
  <dimension ref="A2:T95"/>
  <sheetViews>
    <sheetView defaultGridColor="0" view="pageBreakPreview" colorId="22" zoomScale="75" zoomScaleNormal="87" zoomScaleSheetLayoutView="75" workbookViewId="0">
      <selection activeCell="T93" sqref="T93"/>
    </sheetView>
  </sheetViews>
  <sheetFormatPr defaultColWidth="9.77734375" defaultRowHeight="15"/>
  <cols>
    <col min="1" max="1" width="1.5546875" customWidth="1"/>
    <col min="2" max="2" width="4.77734375" customWidth="1"/>
    <col min="3" max="3" width="1.77734375" customWidth="1"/>
    <col min="4" max="4" width="6.44140625" customWidth="1"/>
    <col min="5" max="5" width="15.109375" customWidth="1"/>
    <col min="6" max="6" width="17.77734375" customWidth="1"/>
    <col min="7" max="7" width="7.21875" customWidth="1"/>
    <col min="8" max="8" width="1.77734375" customWidth="1"/>
    <col min="9" max="9" width="14.77734375" customWidth="1"/>
    <col min="10" max="10" width="1.77734375" customWidth="1"/>
    <col min="11" max="11" width="14.77734375" customWidth="1"/>
    <col min="12" max="13" width="1.77734375" customWidth="1"/>
    <col min="14" max="14" width="14.77734375" customWidth="1"/>
    <col min="15" max="15" width="1.77734375" customWidth="1"/>
    <col min="16" max="16" width="14.77734375" customWidth="1"/>
    <col min="17" max="17" width="1.77734375" customWidth="1"/>
    <col min="18" max="18" width="14.77734375" customWidth="1"/>
    <col min="19" max="19" width="1.77734375" customWidth="1"/>
    <col min="20" max="20" width="16.5546875" customWidth="1"/>
    <col min="21" max="21" width="8.77734375" customWidth="1"/>
    <col min="22" max="27" width="12.77734375" customWidth="1"/>
  </cols>
  <sheetData>
    <row r="2" spans="1:20">
      <c r="A2" s="338"/>
      <c r="B2" s="338"/>
      <c r="C2" s="338"/>
      <c r="D2" s="338"/>
      <c r="E2" s="338"/>
      <c r="F2" s="338"/>
      <c r="G2" s="338"/>
      <c r="H2" s="338"/>
      <c r="I2" s="338"/>
      <c r="J2" s="338"/>
      <c r="K2" s="338"/>
      <c r="L2" s="338"/>
      <c r="M2" s="338"/>
      <c r="N2" s="338"/>
      <c r="O2" s="338"/>
      <c r="P2" s="338"/>
      <c r="Q2" s="338"/>
      <c r="R2" s="338"/>
      <c r="S2" s="338"/>
      <c r="T2" s="338"/>
    </row>
    <row r="3" spans="1:20">
      <c r="A3" s="1103"/>
      <c r="B3" s="1109" t="s">
        <v>42</v>
      </c>
      <c r="C3" s="1109"/>
      <c r="D3" s="1109"/>
      <c r="E3" s="1109"/>
      <c r="F3" s="1109"/>
      <c r="G3" s="1109"/>
      <c r="H3" s="1104"/>
      <c r="I3" s="340" t="s">
        <v>680</v>
      </c>
      <c r="J3" s="340"/>
      <c r="K3" s="340"/>
      <c r="L3" s="340"/>
      <c r="M3" s="1103"/>
      <c r="N3" s="1109" t="s">
        <v>44</v>
      </c>
      <c r="O3" s="1109"/>
      <c r="P3" s="1109"/>
      <c r="Q3" s="1109"/>
      <c r="R3" s="1104"/>
      <c r="S3" s="1109"/>
      <c r="T3" s="1104" t="s">
        <v>45</v>
      </c>
    </row>
    <row r="4" spans="1:20">
      <c r="A4" s="1105"/>
      <c r="B4" s="338"/>
      <c r="C4" s="338"/>
      <c r="D4" s="338"/>
      <c r="E4" s="338"/>
      <c r="F4" s="338"/>
      <c r="G4" s="338"/>
      <c r="H4" s="1106"/>
      <c r="I4" s="346" t="s">
        <v>2100</v>
      </c>
      <c r="J4" s="338"/>
      <c r="K4" s="338"/>
      <c r="L4" s="338"/>
      <c r="M4" s="1105"/>
      <c r="N4" s="338" t="s">
        <v>46</v>
      </c>
      <c r="O4" s="338"/>
      <c r="P4" s="346"/>
      <c r="Q4" s="338"/>
      <c r="R4" s="1106"/>
      <c r="S4" s="338"/>
      <c r="T4" s="1106"/>
    </row>
    <row r="5" spans="1:20">
      <c r="A5" s="1105"/>
      <c r="B5" s="338"/>
      <c r="C5" s="338"/>
      <c r="D5" s="338"/>
      <c r="E5" s="338"/>
      <c r="F5" s="338"/>
      <c r="G5" s="338"/>
      <c r="H5" s="1106"/>
      <c r="I5" s="346" t="s">
        <v>2097</v>
      </c>
      <c r="J5" s="338"/>
      <c r="K5" s="338"/>
      <c r="L5" s="338"/>
      <c r="M5" s="1105"/>
      <c r="N5" s="1111"/>
      <c r="O5" s="338"/>
      <c r="P5" s="346"/>
      <c r="Q5" s="338"/>
      <c r="R5" s="1106"/>
      <c r="S5" s="338"/>
      <c r="T5" s="1106" t="s">
        <v>2068</v>
      </c>
    </row>
    <row r="6" spans="1:20">
      <c r="A6" s="1107"/>
      <c r="B6" s="1110"/>
      <c r="C6" s="1110"/>
      <c r="D6" s="1110"/>
      <c r="E6" s="1110"/>
      <c r="F6" s="1110"/>
      <c r="G6" s="1110"/>
      <c r="H6" s="1108"/>
      <c r="I6" s="338"/>
      <c r="J6" s="338"/>
      <c r="K6" s="338"/>
      <c r="L6" s="338"/>
      <c r="M6" s="1107"/>
      <c r="N6" s="1110"/>
      <c r="O6" s="1110"/>
      <c r="P6" s="1110"/>
      <c r="Q6" s="1110"/>
      <c r="R6" s="1108"/>
      <c r="S6" s="338"/>
      <c r="T6" s="1106"/>
    </row>
    <row r="7" spans="1:20">
      <c r="A7" s="1105"/>
      <c r="B7" s="338"/>
      <c r="C7" s="338"/>
      <c r="D7" s="338"/>
      <c r="E7" s="338"/>
      <c r="F7" s="338"/>
      <c r="G7" s="338"/>
      <c r="H7" s="338"/>
      <c r="I7" s="1109"/>
      <c r="J7" s="1109"/>
      <c r="K7" s="1109"/>
      <c r="L7" s="1109"/>
      <c r="M7" s="338"/>
      <c r="N7" s="338"/>
      <c r="O7" s="338"/>
      <c r="P7" s="338"/>
      <c r="Q7" s="338"/>
      <c r="R7" s="338"/>
      <c r="S7" s="1109"/>
      <c r="T7" s="1104"/>
    </row>
    <row r="8" spans="1:20">
      <c r="A8" s="1410" t="s">
        <v>681</v>
      </c>
      <c r="B8" s="1411"/>
      <c r="C8" s="1411"/>
      <c r="D8" s="1411"/>
      <c r="E8" s="1411"/>
      <c r="F8" s="1411"/>
      <c r="G8" s="1411"/>
      <c r="H8" s="1411"/>
      <c r="I8" s="1411"/>
      <c r="J8" s="1411"/>
      <c r="K8" s="1411"/>
      <c r="L8" s="1411"/>
      <c r="M8" s="1411"/>
      <c r="N8" s="1411"/>
      <c r="O8" s="1411"/>
      <c r="P8" s="1411"/>
      <c r="Q8" s="1411"/>
      <c r="R8" s="1411"/>
      <c r="S8" s="1411"/>
      <c r="T8" s="1412"/>
    </row>
    <row r="9" spans="1:20">
      <c r="A9" s="1107"/>
      <c r="B9" s="1110"/>
      <c r="C9" s="1110"/>
      <c r="D9" s="1110"/>
      <c r="E9" s="1110"/>
      <c r="F9" s="1110"/>
      <c r="G9" s="1110"/>
      <c r="H9" s="1110"/>
      <c r="I9" s="1110"/>
      <c r="J9" s="1110"/>
      <c r="K9" s="1110"/>
      <c r="L9" s="1110"/>
      <c r="M9" s="1110"/>
      <c r="N9" s="1110"/>
      <c r="O9" s="1110"/>
      <c r="P9" s="1110"/>
      <c r="Q9" s="1110"/>
      <c r="R9" s="1110"/>
      <c r="S9" s="1110"/>
      <c r="T9" s="1108"/>
    </row>
    <row r="10" spans="1:20">
      <c r="A10" s="1103"/>
      <c r="B10" s="1109"/>
      <c r="C10" s="1109"/>
      <c r="D10" s="1109"/>
      <c r="E10" s="1109"/>
      <c r="F10" s="1109"/>
      <c r="G10" s="1109"/>
      <c r="H10" s="1109"/>
      <c r="I10" s="1109"/>
      <c r="J10" s="1109"/>
      <c r="K10" s="1109"/>
      <c r="L10" s="1109"/>
      <c r="M10" s="1109"/>
      <c r="N10" s="1112"/>
      <c r="O10" s="1109"/>
      <c r="P10" s="1109"/>
      <c r="Q10" s="1109"/>
      <c r="R10" s="1112"/>
      <c r="S10" s="1109"/>
      <c r="T10" s="1104"/>
    </row>
    <row r="11" spans="1:20">
      <c r="A11" s="1105"/>
      <c r="B11" s="1113" t="s">
        <v>684</v>
      </c>
      <c r="C11" s="338"/>
      <c r="E11" s="338"/>
      <c r="F11" s="338"/>
      <c r="H11" s="338" t="s">
        <v>697</v>
      </c>
      <c r="I11" s="338"/>
      <c r="J11" s="338"/>
      <c r="K11" s="338"/>
      <c r="L11" s="338"/>
      <c r="M11" s="338"/>
      <c r="O11" s="338"/>
      <c r="P11" s="338" t="s">
        <v>710</v>
      </c>
      <c r="Q11" s="338"/>
      <c r="S11" s="338"/>
      <c r="T11" s="1106"/>
    </row>
    <row r="12" spans="1:20">
      <c r="A12" s="1105"/>
      <c r="B12" s="338" t="s">
        <v>688</v>
      </c>
      <c r="C12" s="338"/>
      <c r="D12" s="338"/>
      <c r="E12" s="338"/>
      <c r="F12" s="338"/>
      <c r="H12" s="338" t="s">
        <v>701</v>
      </c>
      <c r="I12" s="338"/>
      <c r="J12" s="338"/>
      <c r="K12" s="338"/>
      <c r="L12" s="338"/>
      <c r="M12" s="338"/>
      <c r="O12" s="338"/>
      <c r="P12" s="338" t="s">
        <v>713</v>
      </c>
      <c r="Q12" s="338"/>
      <c r="S12" s="338"/>
      <c r="T12" s="1106"/>
    </row>
    <row r="13" spans="1:20">
      <c r="A13" s="1105"/>
      <c r="B13" s="1113" t="s">
        <v>691</v>
      </c>
      <c r="C13" s="338"/>
      <c r="E13" s="338"/>
      <c r="F13" s="338"/>
      <c r="H13" s="338" t="s">
        <v>705</v>
      </c>
      <c r="I13" s="338"/>
      <c r="J13" s="338"/>
      <c r="K13" s="338"/>
      <c r="L13" s="338"/>
      <c r="M13" s="338"/>
      <c r="O13" s="338"/>
      <c r="P13" s="338" t="s">
        <v>717</v>
      </c>
      <c r="Q13" s="338"/>
      <c r="S13" s="338"/>
      <c r="T13" s="1106"/>
    </row>
    <row r="14" spans="1:20">
      <c r="A14" s="1105"/>
      <c r="B14" s="338" t="s">
        <v>2227</v>
      </c>
      <c r="C14" s="338"/>
      <c r="D14" s="338"/>
      <c r="E14" s="338"/>
      <c r="F14" s="338"/>
      <c r="H14" s="338" t="s">
        <v>709</v>
      </c>
      <c r="I14" s="338"/>
      <c r="J14" s="338"/>
      <c r="K14" s="338"/>
      <c r="L14" s="338"/>
      <c r="M14" s="338"/>
      <c r="O14" s="338"/>
      <c r="P14" s="338" t="s">
        <v>721</v>
      </c>
      <c r="Q14" s="338"/>
      <c r="S14" s="338"/>
      <c r="T14" s="1106"/>
    </row>
    <row r="15" spans="1:20">
      <c r="A15" s="1105"/>
      <c r="B15" s="338" t="s">
        <v>2228</v>
      </c>
      <c r="C15" s="338"/>
      <c r="D15" s="338"/>
      <c r="E15" s="338"/>
      <c r="F15" s="338"/>
      <c r="H15" s="338" t="s">
        <v>712</v>
      </c>
      <c r="I15" s="338"/>
      <c r="J15" s="338"/>
      <c r="K15" s="338"/>
      <c r="L15" s="338"/>
      <c r="M15" s="338"/>
      <c r="O15" s="338"/>
      <c r="P15" s="338" t="s">
        <v>725</v>
      </c>
      <c r="Q15" s="338"/>
      <c r="S15" s="338"/>
      <c r="T15" s="1106"/>
    </row>
    <row r="16" spans="1:20">
      <c r="A16" s="1105"/>
      <c r="B16" s="338" t="s">
        <v>700</v>
      </c>
      <c r="C16" s="338"/>
      <c r="D16" s="338"/>
      <c r="E16" s="338"/>
      <c r="F16" s="338"/>
      <c r="H16" s="338" t="s">
        <v>716</v>
      </c>
      <c r="I16" s="338"/>
      <c r="J16" s="338"/>
      <c r="K16" s="338"/>
      <c r="L16" s="338"/>
      <c r="M16" s="338"/>
      <c r="O16" s="338"/>
      <c r="P16" s="338" t="s">
        <v>729</v>
      </c>
      <c r="Q16" s="338"/>
      <c r="S16" s="338"/>
      <c r="T16" s="1106"/>
    </row>
    <row r="17" spans="1:20">
      <c r="A17" s="1105"/>
      <c r="B17" s="338" t="s">
        <v>704</v>
      </c>
      <c r="C17" s="338"/>
      <c r="D17" s="338"/>
      <c r="E17" s="338"/>
      <c r="F17" s="338"/>
      <c r="H17" s="338" t="s">
        <v>720</v>
      </c>
      <c r="I17" s="338"/>
      <c r="J17" s="338"/>
      <c r="K17" s="338"/>
      <c r="L17" s="338"/>
      <c r="M17" s="338"/>
      <c r="O17" s="338"/>
      <c r="P17" s="338" t="s">
        <v>732</v>
      </c>
      <c r="Q17" s="338"/>
      <c r="S17" s="338"/>
      <c r="T17" s="1106"/>
    </row>
    <row r="18" spans="1:20">
      <c r="A18" s="1105"/>
      <c r="B18" s="1113" t="s">
        <v>708</v>
      </c>
      <c r="C18" s="338"/>
      <c r="E18" s="338"/>
      <c r="F18" s="338"/>
      <c r="H18" s="338" t="s">
        <v>724</v>
      </c>
      <c r="I18" s="338"/>
      <c r="J18" s="338"/>
      <c r="K18" s="338"/>
      <c r="L18" s="338"/>
      <c r="M18" s="338"/>
      <c r="O18" s="338"/>
      <c r="P18" s="346" t="s">
        <v>683</v>
      </c>
      <c r="Q18" s="338"/>
      <c r="S18" s="338"/>
      <c r="T18" s="1106"/>
    </row>
    <row r="19" spans="1:20">
      <c r="A19" s="1105"/>
      <c r="B19" s="338" t="s">
        <v>711</v>
      </c>
      <c r="C19" s="338"/>
      <c r="D19" s="338"/>
      <c r="E19" s="338"/>
      <c r="F19" s="338"/>
      <c r="H19" s="338" t="s">
        <v>728</v>
      </c>
      <c r="I19" s="338"/>
      <c r="J19" s="338"/>
      <c r="K19" s="338"/>
      <c r="L19" s="338"/>
      <c r="M19" s="338"/>
      <c r="O19" s="338"/>
      <c r="P19" s="338" t="s">
        <v>687</v>
      </c>
      <c r="Q19" s="338"/>
      <c r="S19" s="338"/>
      <c r="T19" s="1106"/>
    </row>
    <row r="20" spans="1:20">
      <c r="A20" s="1105"/>
      <c r="B20" s="338" t="s">
        <v>715</v>
      </c>
      <c r="C20" s="338"/>
      <c r="D20" s="338"/>
      <c r="E20" s="338"/>
      <c r="F20" s="338"/>
      <c r="H20" s="338" t="s">
        <v>731</v>
      </c>
      <c r="I20" s="338"/>
      <c r="J20" s="338"/>
      <c r="K20" s="338"/>
      <c r="L20" s="338"/>
      <c r="M20" s="338"/>
      <c r="O20" s="338"/>
      <c r="P20" s="346" t="s">
        <v>2229</v>
      </c>
      <c r="Q20" s="338"/>
      <c r="S20" s="338"/>
      <c r="T20" s="1106"/>
    </row>
    <row r="21" spans="1:20">
      <c r="A21" s="1105"/>
      <c r="B21" s="1113" t="s">
        <v>719</v>
      </c>
      <c r="C21" s="338"/>
      <c r="E21" s="338"/>
      <c r="F21" s="338"/>
      <c r="H21" s="338" t="s">
        <v>734</v>
      </c>
      <c r="I21" s="338"/>
      <c r="J21" s="338"/>
      <c r="K21" s="338"/>
      <c r="L21" s="338"/>
      <c r="M21" s="338"/>
      <c r="O21" s="338"/>
      <c r="P21" s="338" t="s">
        <v>696</v>
      </c>
      <c r="Q21" s="338"/>
      <c r="S21" s="338"/>
      <c r="T21" s="1106"/>
    </row>
    <row r="22" spans="1:20">
      <c r="A22" s="1105"/>
      <c r="B22" s="338" t="s">
        <v>723</v>
      </c>
      <c r="C22" s="338"/>
      <c r="D22" s="338"/>
      <c r="E22" s="338"/>
      <c r="F22" s="338"/>
      <c r="H22" s="338" t="s">
        <v>682</v>
      </c>
      <c r="I22" s="338"/>
      <c r="J22" s="338"/>
      <c r="K22" s="338"/>
      <c r="L22" s="338"/>
      <c r="M22" s="338"/>
      <c r="O22" s="338"/>
      <c r="P22" s="338" t="s">
        <v>699</v>
      </c>
      <c r="Q22" s="338"/>
      <c r="S22" s="338"/>
      <c r="T22" s="1106"/>
    </row>
    <row r="23" spans="1:20">
      <c r="A23" s="1105"/>
      <c r="B23" s="338" t="s">
        <v>727</v>
      </c>
      <c r="C23" s="338"/>
      <c r="D23" s="338"/>
      <c r="E23" s="338"/>
      <c r="F23" s="338"/>
      <c r="H23" s="338" t="s">
        <v>686</v>
      </c>
      <c r="I23" s="338"/>
      <c r="J23" s="338"/>
      <c r="K23" s="338"/>
      <c r="L23" s="338"/>
      <c r="M23" s="338"/>
      <c r="O23" s="338"/>
      <c r="P23" s="338" t="s">
        <v>703</v>
      </c>
      <c r="Q23" s="338"/>
      <c r="R23" s="338"/>
      <c r="S23" s="338"/>
      <c r="T23" s="1106"/>
    </row>
    <row r="24" spans="1:20">
      <c r="A24" s="1105"/>
      <c r="B24" s="1113" t="s">
        <v>730</v>
      </c>
      <c r="C24" s="338"/>
      <c r="E24" s="338"/>
      <c r="F24" s="338"/>
      <c r="H24" s="338" t="s">
        <v>690</v>
      </c>
      <c r="I24" s="338"/>
      <c r="J24" s="338"/>
      <c r="K24" s="338"/>
      <c r="L24" s="338"/>
      <c r="M24" s="338"/>
      <c r="O24" s="338"/>
      <c r="P24" s="338" t="s">
        <v>707</v>
      </c>
      <c r="Q24" s="338"/>
      <c r="R24" s="338"/>
      <c r="S24" s="338"/>
      <c r="T24" s="1106"/>
    </row>
    <row r="25" spans="1:20">
      <c r="A25" s="1105"/>
      <c r="B25" s="338" t="s">
        <v>733</v>
      </c>
      <c r="C25" s="338"/>
      <c r="D25" s="338"/>
      <c r="E25" s="338"/>
      <c r="F25" s="338"/>
      <c r="H25" s="338" t="s">
        <v>693</v>
      </c>
      <c r="I25" s="338"/>
      <c r="J25" s="338"/>
      <c r="K25" s="338"/>
      <c r="L25" s="338"/>
      <c r="M25" s="338"/>
      <c r="O25" s="338"/>
      <c r="P25" s="338" t="s">
        <v>714</v>
      </c>
      <c r="Q25" s="338"/>
      <c r="R25" s="338"/>
      <c r="S25" s="338"/>
      <c r="T25" s="1106"/>
    </row>
    <row r="26" spans="1:20">
      <c r="A26" s="1105"/>
      <c r="B26" s="338" t="s">
        <v>685</v>
      </c>
      <c r="C26" s="338"/>
      <c r="D26" s="338"/>
      <c r="E26" s="338"/>
      <c r="F26" s="338"/>
      <c r="H26" s="338" t="s">
        <v>695</v>
      </c>
      <c r="I26" s="338"/>
      <c r="J26" s="338"/>
      <c r="K26" s="338"/>
      <c r="L26" s="338"/>
      <c r="M26" s="338"/>
      <c r="O26" s="338"/>
      <c r="P26" s="338" t="s">
        <v>718</v>
      </c>
      <c r="Q26" s="338"/>
      <c r="R26" s="338"/>
      <c r="S26" s="338"/>
      <c r="T26" s="1106"/>
    </row>
    <row r="27" spans="1:20">
      <c r="A27" s="1105"/>
      <c r="B27" s="338" t="s">
        <v>689</v>
      </c>
      <c r="C27" s="338"/>
      <c r="D27" s="338"/>
      <c r="E27" s="338"/>
      <c r="F27" s="338"/>
      <c r="H27" s="338" t="s">
        <v>698</v>
      </c>
      <c r="I27" s="338"/>
      <c r="J27" s="338"/>
      <c r="K27" s="338"/>
      <c r="L27" s="338"/>
      <c r="M27" s="338"/>
      <c r="O27" s="338"/>
      <c r="P27" s="338" t="s">
        <v>722</v>
      </c>
      <c r="Q27" s="338"/>
      <c r="R27" s="338"/>
      <c r="S27" s="338"/>
      <c r="T27" s="1106"/>
    </row>
    <row r="28" spans="1:20">
      <c r="A28" s="1105"/>
      <c r="B28" s="338" t="s">
        <v>692</v>
      </c>
      <c r="C28" s="338"/>
      <c r="D28" s="338"/>
      <c r="E28" s="338"/>
      <c r="F28" s="338"/>
      <c r="H28" s="338" t="s">
        <v>702</v>
      </c>
      <c r="I28" s="338"/>
      <c r="J28" s="338"/>
      <c r="K28" s="338"/>
      <c r="L28" s="338"/>
      <c r="M28" s="338"/>
      <c r="O28" s="338"/>
      <c r="P28" s="338" t="s">
        <v>726</v>
      </c>
      <c r="Q28" s="338"/>
      <c r="R28" s="338"/>
      <c r="S28" s="338"/>
      <c r="T28" s="1106"/>
    </row>
    <row r="29" spans="1:20">
      <c r="A29" s="1105"/>
      <c r="B29" s="338" t="s">
        <v>694</v>
      </c>
      <c r="C29" s="338"/>
      <c r="D29" s="338"/>
      <c r="E29" s="338"/>
      <c r="F29" s="338"/>
      <c r="H29" s="338" t="s">
        <v>706</v>
      </c>
      <c r="I29" s="338"/>
      <c r="J29" s="338"/>
      <c r="K29" s="338"/>
      <c r="L29" s="338"/>
      <c r="M29" s="338"/>
      <c r="O29" s="338"/>
      <c r="P29" s="338"/>
      <c r="Q29" s="338"/>
      <c r="R29" s="338"/>
      <c r="S29" s="338"/>
      <c r="T29" s="1106"/>
    </row>
    <row r="30" spans="1:20">
      <c r="A30" s="1107"/>
      <c r="B30" s="1110"/>
      <c r="C30" s="1110"/>
      <c r="D30" s="1110"/>
      <c r="E30" s="1110"/>
      <c r="F30" s="1110"/>
      <c r="G30" s="1110"/>
      <c r="H30" s="1110"/>
      <c r="I30" s="1110"/>
      <c r="J30" s="1110"/>
      <c r="K30" s="1110"/>
      <c r="L30" s="1110"/>
      <c r="M30" s="1110"/>
      <c r="N30" s="1110"/>
      <c r="O30" s="1110"/>
      <c r="P30" s="1110"/>
      <c r="Q30" s="1110"/>
      <c r="R30" s="1110"/>
      <c r="S30" s="1110"/>
      <c r="T30" s="1108"/>
    </row>
    <row r="31" spans="1:20">
      <c r="A31" s="341"/>
      <c r="B31" s="338"/>
      <c r="C31" s="341"/>
      <c r="D31" s="338"/>
      <c r="E31" s="338"/>
      <c r="F31" s="338"/>
      <c r="G31" s="338"/>
      <c r="H31" s="341"/>
      <c r="I31" s="338"/>
      <c r="J31" s="341"/>
      <c r="K31" s="338"/>
      <c r="L31" s="342"/>
      <c r="M31" s="341"/>
      <c r="N31" s="338"/>
      <c r="O31" s="341"/>
      <c r="P31" s="338"/>
      <c r="Q31" s="341"/>
      <c r="R31" s="338"/>
      <c r="S31" s="1103"/>
      <c r="T31" s="1104"/>
    </row>
    <row r="32" spans="1:20">
      <c r="A32" s="341"/>
      <c r="B32" s="347" t="s">
        <v>72</v>
      </c>
      <c r="C32" s="341"/>
      <c r="D32" s="338"/>
      <c r="E32" s="347" t="s">
        <v>403</v>
      </c>
      <c r="F32" s="338"/>
      <c r="G32" s="338"/>
      <c r="H32" s="341"/>
      <c r="I32" s="347" t="s">
        <v>215</v>
      </c>
      <c r="J32" s="341"/>
      <c r="K32" s="347" t="s">
        <v>735</v>
      </c>
      <c r="L32" s="342"/>
      <c r="M32" s="341"/>
      <c r="N32" s="347" t="s">
        <v>736</v>
      </c>
      <c r="O32" s="341"/>
      <c r="P32" s="347" t="s">
        <v>737</v>
      </c>
      <c r="Q32" s="341"/>
      <c r="R32" s="347" t="s">
        <v>738</v>
      </c>
      <c r="S32" s="1105"/>
      <c r="T32" s="1114" t="s">
        <v>215</v>
      </c>
    </row>
    <row r="33" spans="1:20">
      <c r="A33" s="341"/>
      <c r="B33" s="338" t="s">
        <v>73</v>
      </c>
      <c r="C33" s="341"/>
      <c r="D33" s="338"/>
      <c r="E33" s="338"/>
      <c r="F33" s="338"/>
      <c r="G33" s="338"/>
      <c r="H33" s="341"/>
      <c r="I33" s="347" t="s">
        <v>218</v>
      </c>
      <c r="J33" s="341"/>
      <c r="K33" s="338"/>
      <c r="L33" s="342"/>
      <c r="M33" s="341"/>
      <c r="N33" s="338"/>
      <c r="O33" s="341"/>
      <c r="P33" s="338"/>
      <c r="Q33" s="341"/>
      <c r="R33" s="338"/>
      <c r="S33" s="1105"/>
      <c r="T33" s="1114" t="s">
        <v>219</v>
      </c>
    </row>
    <row r="34" spans="1:20">
      <c r="A34" s="341"/>
      <c r="B34" s="338"/>
      <c r="C34" s="341"/>
      <c r="D34" s="338"/>
      <c r="E34" s="347" t="s">
        <v>134</v>
      </c>
      <c r="F34" s="338"/>
      <c r="G34" s="338"/>
      <c r="H34" s="341"/>
      <c r="I34" s="347" t="s">
        <v>155</v>
      </c>
      <c r="J34" s="341"/>
      <c r="K34" s="347" t="s">
        <v>79</v>
      </c>
      <c r="L34" s="342"/>
      <c r="M34" s="341"/>
      <c r="N34" s="347" t="s">
        <v>136</v>
      </c>
      <c r="O34" s="341"/>
      <c r="P34" s="347" t="s">
        <v>154</v>
      </c>
      <c r="Q34" s="341"/>
      <c r="R34" s="347" t="s">
        <v>407</v>
      </c>
      <c r="S34" s="1105"/>
      <c r="T34" s="1114" t="s">
        <v>408</v>
      </c>
    </row>
    <row r="35" spans="1:20">
      <c r="A35" s="343"/>
      <c r="B35" s="344"/>
      <c r="C35" s="343"/>
      <c r="D35" s="344"/>
      <c r="E35" s="344"/>
      <c r="F35" s="344"/>
      <c r="G35" s="344"/>
      <c r="H35" s="343"/>
      <c r="I35" s="344"/>
      <c r="J35" s="343"/>
      <c r="K35" s="344"/>
      <c r="L35" s="345"/>
      <c r="M35" s="343"/>
      <c r="N35" s="344"/>
      <c r="O35" s="343"/>
      <c r="P35" s="344"/>
      <c r="Q35" s="343"/>
      <c r="R35" s="344"/>
      <c r="S35" s="1115"/>
      <c r="T35" s="1116"/>
    </row>
    <row r="36" spans="1:20" ht="15.75">
      <c r="A36" s="341"/>
      <c r="B36" s="348" t="s">
        <v>80</v>
      </c>
      <c r="C36" s="341"/>
      <c r="D36" s="338"/>
      <c r="E36" s="338" t="s">
        <v>2257</v>
      </c>
      <c r="G36" s="338"/>
      <c r="H36" s="349"/>
      <c r="I36" s="350"/>
      <c r="J36" s="349"/>
      <c r="K36" s="350"/>
      <c r="L36" s="351"/>
      <c r="M36" s="350"/>
      <c r="N36" s="350"/>
      <c r="O36" s="349"/>
      <c r="P36" s="350"/>
      <c r="Q36" s="349"/>
      <c r="R36" s="350"/>
      <c r="S36" s="1117"/>
      <c r="T36" s="1118"/>
    </row>
    <row r="37" spans="1:20">
      <c r="A37" s="341"/>
      <c r="B37" s="348" t="s">
        <v>81</v>
      </c>
      <c r="C37" s="341"/>
      <c r="D37" s="338" t="s">
        <v>739</v>
      </c>
      <c r="E37" s="338" t="s">
        <v>740</v>
      </c>
      <c r="F37" s="338"/>
      <c r="G37" s="338"/>
      <c r="H37" s="341"/>
      <c r="I37" s="152"/>
      <c r="J37" s="154"/>
      <c r="K37" s="152"/>
      <c r="L37" s="342"/>
      <c r="M37" s="341"/>
      <c r="N37" s="152"/>
      <c r="O37" s="154"/>
      <c r="P37" s="152"/>
      <c r="Q37" s="154"/>
      <c r="R37" s="152"/>
      <c r="S37" s="1119"/>
      <c r="T37" s="1120">
        <f>SUM(I37,K37,-N37,P37,R37)</f>
        <v>0</v>
      </c>
    </row>
    <row r="38" spans="1:20">
      <c r="A38" s="341"/>
      <c r="B38" s="348" t="s">
        <v>82</v>
      </c>
      <c r="C38" s="341"/>
      <c r="D38" s="338" t="s">
        <v>741</v>
      </c>
      <c r="E38" s="338" t="s">
        <v>742</v>
      </c>
      <c r="F38" s="338"/>
      <c r="G38" s="338"/>
      <c r="H38" s="341"/>
      <c r="I38" s="152"/>
      <c r="J38" s="154"/>
      <c r="K38" s="152"/>
      <c r="L38" s="342"/>
      <c r="M38" s="341"/>
      <c r="N38" s="152"/>
      <c r="O38" s="154"/>
      <c r="P38" s="152"/>
      <c r="Q38" s="154"/>
      <c r="R38" s="152"/>
      <c r="S38" s="1119"/>
      <c r="T38" s="1120">
        <f t="shared" ref="T38:T39" si="0">SUM(I38,K38,-N38,P38,R38)</f>
        <v>0</v>
      </c>
    </row>
    <row r="39" spans="1:20">
      <c r="A39" s="341"/>
      <c r="B39" s="348" t="s">
        <v>83</v>
      </c>
      <c r="C39" s="341"/>
      <c r="D39" s="338" t="s">
        <v>743</v>
      </c>
      <c r="E39" s="338" t="s">
        <v>744</v>
      </c>
      <c r="F39" s="338"/>
      <c r="G39" s="338"/>
      <c r="H39" s="341"/>
      <c r="I39" s="152"/>
      <c r="J39" s="154"/>
      <c r="K39" s="152"/>
      <c r="L39" s="342"/>
      <c r="M39" s="341"/>
      <c r="N39" s="152"/>
      <c r="O39" s="154"/>
      <c r="P39" s="152"/>
      <c r="Q39" s="154"/>
      <c r="R39" s="152"/>
      <c r="S39" s="1119"/>
      <c r="T39" s="1120">
        <f t="shared" si="0"/>
        <v>0</v>
      </c>
    </row>
    <row r="40" spans="1:20" ht="15.75">
      <c r="A40" s="341"/>
      <c r="B40" s="348" t="s">
        <v>84</v>
      </c>
      <c r="C40" s="341"/>
      <c r="D40" s="338"/>
      <c r="E40" s="805" t="s">
        <v>2256</v>
      </c>
      <c r="F40" s="338"/>
      <c r="G40" s="338"/>
      <c r="H40" s="341"/>
      <c r="I40" s="152">
        <f>SUM(I37:I39)</f>
        <v>0</v>
      </c>
      <c r="J40" s="154"/>
      <c r="K40" s="152">
        <f>SUM(K37:K39)</f>
        <v>0</v>
      </c>
      <c r="L40" s="342"/>
      <c r="M40" s="341"/>
      <c r="N40" s="152">
        <f>SUM(N37:N39)</f>
        <v>0</v>
      </c>
      <c r="O40" s="154"/>
      <c r="P40" s="152">
        <f>SUM(P37:P39)</f>
        <v>0</v>
      </c>
      <c r="Q40" s="154"/>
      <c r="R40" s="152">
        <f>SUM(R37:R39)</f>
        <v>0</v>
      </c>
      <c r="S40" s="1119"/>
      <c r="T40" s="1120">
        <f>SUM(T37:T39)</f>
        <v>0</v>
      </c>
    </row>
    <row r="41" spans="1:20" ht="15.75">
      <c r="A41" s="341"/>
      <c r="B41" s="348" t="s">
        <v>85</v>
      </c>
      <c r="C41" s="341"/>
      <c r="D41" s="338"/>
      <c r="E41" s="805" t="s">
        <v>2255</v>
      </c>
      <c r="G41" s="338"/>
      <c r="H41" s="349"/>
      <c r="I41" s="350"/>
      <c r="J41" s="349"/>
      <c r="K41" s="350"/>
      <c r="L41" s="351"/>
      <c r="M41" s="350"/>
      <c r="N41" s="181"/>
      <c r="O41" s="180"/>
      <c r="P41" s="181"/>
      <c r="Q41" s="180"/>
      <c r="R41" s="181"/>
      <c r="S41" s="1117"/>
      <c r="T41" s="1118"/>
    </row>
    <row r="42" spans="1:20" ht="15.75">
      <c r="A42" s="341"/>
      <c r="B42" s="348" t="s">
        <v>86</v>
      </c>
      <c r="C42" s="341"/>
      <c r="D42" s="338"/>
      <c r="E42" s="805" t="s">
        <v>745</v>
      </c>
      <c r="F42" s="338"/>
      <c r="G42" s="338"/>
      <c r="H42" s="349"/>
      <c r="I42" s="350"/>
      <c r="J42" s="349"/>
      <c r="K42" s="350"/>
      <c r="L42" s="351"/>
      <c r="M42" s="350"/>
      <c r="N42" s="181"/>
      <c r="O42" s="180"/>
      <c r="P42" s="181"/>
      <c r="Q42" s="180"/>
      <c r="R42" s="181"/>
      <c r="S42" s="1117"/>
      <c r="T42" s="1118"/>
    </row>
    <row r="43" spans="1:20">
      <c r="A43" s="341"/>
      <c r="B43" s="348" t="s">
        <v>87</v>
      </c>
      <c r="C43" s="341"/>
      <c r="D43" s="338" t="s">
        <v>746</v>
      </c>
      <c r="E43" s="338" t="s">
        <v>747</v>
      </c>
      <c r="F43" s="338"/>
      <c r="G43" s="338"/>
      <c r="H43" s="341"/>
      <c r="I43" s="152"/>
      <c r="J43" s="154"/>
      <c r="K43" s="152"/>
      <c r="L43" s="342"/>
      <c r="M43" s="341"/>
      <c r="N43" s="152"/>
      <c r="O43" s="154"/>
      <c r="P43" s="152"/>
      <c r="Q43" s="154"/>
      <c r="R43" s="152"/>
      <c r="S43" s="1119"/>
      <c r="T43" s="1120">
        <f t="shared" ref="T43:T60" si="1">SUM(I43,K43,-N43,P43,R43)</f>
        <v>0</v>
      </c>
    </row>
    <row r="44" spans="1:20">
      <c r="A44" s="341"/>
      <c r="B44" s="348" t="s">
        <v>88</v>
      </c>
      <c r="C44" s="341"/>
      <c r="D44" s="338" t="s">
        <v>748</v>
      </c>
      <c r="E44" s="338" t="s">
        <v>749</v>
      </c>
      <c r="F44" s="338"/>
      <c r="G44" s="338"/>
      <c r="H44" s="341"/>
      <c r="I44" s="152"/>
      <c r="J44" s="154"/>
      <c r="K44" s="152"/>
      <c r="L44" s="342"/>
      <c r="M44" s="341"/>
      <c r="N44" s="152"/>
      <c r="O44" s="154"/>
      <c r="P44" s="152"/>
      <c r="Q44" s="154"/>
      <c r="R44" s="152"/>
      <c r="S44" s="1119"/>
      <c r="T44" s="1120">
        <f t="shared" si="1"/>
        <v>0</v>
      </c>
    </row>
    <row r="45" spans="1:20">
      <c r="A45" s="341"/>
      <c r="B45" s="348" t="s">
        <v>89</v>
      </c>
      <c r="C45" s="341"/>
      <c r="D45" s="338" t="s">
        <v>750</v>
      </c>
      <c r="E45" s="338" t="s">
        <v>751</v>
      </c>
      <c r="F45" s="338"/>
      <c r="G45" s="338"/>
      <c r="H45" s="341"/>
      <c r="I45" s="152"/>
      <c r="J45" s="154"/>
      <c r="K45" s="152"/>
      <c r="L45" s="342"/>
      <c r="M45" s="341"/>
      <c r="N45" s="152"/>
      <c r="O45" s="154"/>
      <c r="P45" s="152"/>
      <c r="Q45" s="154"/>
      <c r="R45" s="152"/>
      <c r="S45" s="1119"/>
      <c r="T45" s="1120">
        <f t="shared" si="1"/>
        <v>0</v>
      </c>
    </row>
    <row r="46" spans="1:20">
      <c r="A46" s="341"/>
      <c r="B46" s="348" t="s">
        <v>90</v>
      </c>
      <c r="C46" s="341"/>
      <c r="D46" s="338" t="s">
        <v>752</v>
      </c>
      <c r="E46" s="338" t="s">
        <v>753</v>
      </c>
      <c r="F46" s="338"/>
      <c r="G46" s="338"/>
      <c r="H46" s="341"/>
      <c r="I46" s="152"/>
      <c r="J46" s="154"/>
      <c r="K46" s="152"/>
      <c r="L46" s="342"/>
      <c r="M46" s="341"/>
      <c r="N46" s="152"/>
      <c r="O46" s="154"/>
      <c r="P46" s="152"/>
      <c r="Q46" s="154"/>
      <c r="R46" s="152"/>
      <c r="S46" s="1119"/>
      <c r="T46" s="1120">
        <f t="shared" si="1"/>
        <v>0</v>
      </c>
    </row>
    <row r="47" spans="1:20">
      <c r="A47" s="341"/>
      <c r="B47" s="348" t="s">
        <v>91</v>
      </c>
      <c r="C47" s="341"/>
      <c r="D47" s="338" t="s">
        <v>754</v>
      </c>
      <c r="E47" s="338" t="s">
        <v>755</v>
      </c>
      <c r="F47" s="338"/>
      <c r="G47" s="338"/>
      <c r="H47" s="341"/>
      <c r="I47" s="152"/>
      <c r="J47" s="154"/>
      <c r="K47" s="152"/>
      <c r="L47" s="342"/>
      <c r="M47" s="341"/>
      <c r="N47" s="152"/>
      <c r="O47" s="154"/>
      <c r="P47" s="152"/>
      <c r="Q47" s="154"/>
      <c r="R47" s="152"/>
      <c r="S47" s="1119"/>
      <c r="T47" s="1120">
        <f t="shared" si="1"/>
        <v>0</v>
      </c>
    </row>
    <row r="48" spans="1:20">
      <c r="A48" s="341"/>
      <c r="B48" s="348" t="s">
        <v>92</v>
      </c>
      <c r="C48" s="341"/>
      <c r="D48" s="338" t="s">
        <v>756</v>
      </c>
      <c r="E48" s="338" t="s">
        <v>757</v>
      </c>
      <c r="F48" s="338"/>
      <c r="G48" s="338"/>
      <c r="H48" s="341"/>
      <c r="I48" s="152"/>
      <c r="J48" s="154"/>
      <c r="K48" s="152"/>
      <c r="L48" s="342"/>
      <c r="M48" s="341"/>
      <c r="N48" s="152"/>
      <c r="O48" s="154"/>
      <c r="P48" s="152"/>
      <c r="Q48" s="154"/>
      <c r="R48" s="152"/>
      <c r="S48" s="1119"/>
      <c r="T48" s="1120">
        <f t="shared" si="1"/>
        <v>0</v>
      </c>
    </row>
    <row r="49" spans="1:20">
      <c r="A49" s="341"/>
      <c r="B49" s="348" t="s">
        <v>93</v>
      </c>
      <c r="C49" s="341"/>
      <c r="D49" s="338" t="s">
        <v>758</v>
      </c>
      <c r="E49" s="338" t="s">
        <v>759</v>
      </c>
      <c r="F49" s="338"/>
      <c r="G49" s="338"/>
      <c r="H49" s="341"/>
      <c r="I49" s="152"/>
      <c r="J49" s="154"/>
      <c r="K49" s="152"/>
      <c r="L49" s="342"/>
      <c r="M49" s="341"/>
      <c r="N49" s="152"/>
      <c r="O49" s="154"/>
      <c r="P49" s="152"/>
      <c r="Q49" s="154"/>
      <c r="R49" s="152"/>
      <c r="S49" s="1119"/>
      <c r="T49" s="1120">
        <f t="shared" si="1"/>
        <v>0</v>
      </c>
    </row>
    <row r="50" spans="1:20">
      <c r="A50" s="341"/>
      <c r="B50" s="348" t="s">
        <v>94</v>
      </c>
      <c r="C50" s="341"/>
      <c r="D50" s="338" t="s">
        <v>760</v>
      </c>
      <c r="E50" s="338" t="s">
        <v>761</v>
      </c>
      <c r="F50" s="338"/>
      <c r="G50" s="338"/>
      <c r="H50" s="341"/>
      <c r="I50" s="352"/>
      <c r="J50" s="154"/>
      <c r="K50" s="152"/>
      <c r="L50" s="342"/>
      <c r="M50" s="341"/>
      <c r="N50" s="152"/>
      <c r="O50" s="154"/>
      <c r="P50" s="152"/>
      <c r="Q50" s="154"/>
      <c r="R50" s="152"/>
      <c r="S50" s="1119"/>
      <c r="T50" s="1120">
        <f t="shared" si="1"/>
        <v>0</v>
      </c>
    </row>
    <row r="51" spans="1:20">
      <c r="A51" s="341"/>
      <c r="B51" s="348" t="s">
        <v>95</v>
      </c>
      <c r="C51" s="341"/>
      <c r="D51" s="338" t="s">
        <v>762</v>
      </c>
      <c r="E51" s="338" t="s">
        <v>763</v>
      </c>
      <c r="F51" s="338"/>
      <c r="G51" s="338"/>
      <c r="H51" s="341"/>
      <c r="I51" s="152"/>
      <c r="J51" s="154"/>
      <c r="K51" s="152"/>
      <c r="L51" s="342"/>
      <c r="M51" s="341"/>
      <c r="N51" s="152"/>
      <c r="O51" s="154"/>
      <c r="P51" s="152"/>
      <c r="Q51" s="154"/>
      <c r="R51" s="152"/>
      <c r="S51" s="1119"/>
      <c r="T51" s="1120">
        <f t="shared" si="1"/>
        <v>0</v>
      </c>
    </row>
    <row r="52" spans="1:20">
      <c r="A52" s="341"/>
      <c r="B52" s="348" t="s">
        <v>96</v>
      </c>
      <c r="C52" s="341"/>
      <c r="D52" s="338" t="s">
        <v>764</v>
      </c>
      <c r="E52" s="338" t="s">
        <v>765</v>
      </c>
      <c r="F52" s="338"/>
      <c r="G52" s="338"/>
      <c r="H52" s="341"/>
      <c r="I52" s="152"/>
      <c r="J52" s="154"/>
      <c r="K52" s="152"/>
      <c r="L52" s="342"/>
      <c r="M52" s="341"/>
      <c r="N52" s="152"/>
      <c r="O52" s="154"/>
      <c r="P52" s="152"/>
      <c r="Q52" s="154"/>
      <c r="R52" s="152"/>
      <c r="S52" s="1119"/>
      <c r="T52" s="1120">
        <f t="shared" si="1"/>
        <v>0</v>
      </c>
    </row>
    <row r="53" spans="1:20">
      <c r="A53" s="341"/>
      <c r="B53" s="348" t="s">
        <v>97</v>
      </c>
      <c r="C53" s="341"/>
      <c r="D53" s="338" t="s">
        <v>766</v>
      </c>
      <c r="E53" s="338" t="s">
        <v>767</v>
      </c>
      <c r="F53" s="338"/>
      <c r="G53" s="338"/>
      <c r="H53" s="341"/>
      <c r="I53" s="152"/>
      <c r="J53" s="154"/>
      <c r="K53" s="152"/>
      <c r="L53" s="342"/>
      <c r="M53" s="341"/>
      <c r="N53" s="152"/>
      <c r="O53" s="154"/>
      <c r="P53" s="152"/>
      <c r="Q53" s="154"/>
      <c r="R53" s="152"/>
      <c r="S53" s="1119"/>
      <c r="T53" s="1120">
        <f t="shared" si="1"/>
        <v>0</v>
      </c>
    </row>
    <row r="54" spans="1:20">
      <c r="A54" s="341"/>
      <c r="B54" s="348" t="s">
        <v>98</v>
      </c>
      <c r="C54" s="341"/>
      <c r="D54" s="338" t="s">
        <v>768</v>
      </c>
      <c r="E54" s="338" t="s">
        <v>769</v>
      </c>
      <c r="F54" s="338"/>
      <c r="G54" s="338"/>
      <c r="H54" s="341"/>
      <c r="I54" s="353"/>
      <c r="J54" s="154"/>
      <c r="K54" s="152"/>
      <c r="L54" s="342"/>
      <c r="M54" s="341"/>
      <c r="N54" s="152"/>
      <c r="O54" s="154"/>
      <c r="P54" s="152"/>
      <c r="Q54" s="154"/>
      <c r="R54" s="152"/>
      <c r="S54" s="1119"/>
      <c r="T54" s="1120">
        <f t="shared" si="1"/>
        <v>0</v>
      </c>
    </row>
    <row r="55" spans="1:20">
      <c r="A55" s="341"/>
      <c r="B55" s="348" t="s">
        <v>99</v>
      </c>
      <c r="C55" s="341"/>
      <c r="D55" s="338" t="s">
        <v>770</v>
      </c>
      <c r="E55" s="338" t="s">
        <v>771</v>
      </c>
      <c r="F55" s="338"/>
      <c r="G55" s="338"/>
      <c r="H55" s="341"/>
      <c r="I55" s="152"/>
      <c r="J55" s="154"/>
      <c r="K55" s="152"/>
      <c r="L55" s="342"/>
      <c r="M55" s="341"/>
      <c r="N55" s="152"/>
      <c r="O55" s="154"/>
      <c r="P55" s="152"/>
      <c r="Q55" s="154"/>
      <c r="R55" s="152"/>
      <c r="S55" s="1119"/>
      <c r="T55" s="1120">
        <f t="shared" si="1"/>
        <v>0</v>
      </c>
    </row>
    <row r="56" spans="1:20">
      <c r="A56" s="341"/>
      <c r="B56" s="348" t="s">
        <v>100</v>
      </c>
      <c r="C56" s="341"/>
      <c r="D56" s="338" t="s">
        <v>772</v>
      </c>
      <c r="E56" s="338" t="s">
        <v>773</v>
      </c>
      <c r="F56" s="338"/>
      <c r="G56" s="338"/>
      <c r="H56" s="341"/>
      <c r="I56" s="152"/>
      <c r="J56" s="154"/>
      <c r="K56" s="152"/>
      <c r="L56" s="342"/>
      <c r="M56" s="341"/>
      <c r="N56" s="152"/>
      <c r="O56" s="154"/>
      <c r="P56" s="152"/>
      <c r="Q56" s="154"/>
      <c r="R56" s="152"/>
      <c r="S56" s="1119"/>
      <c r="T56" s="1120">
        <f t="shared" si="1"/>
        <v>0</v>
      </c>
    </row>
    <row r="57" spans="1:20">
      <c r="A57" s="341"/>
      <c r="B57" s="348" t="s">
        <v>101</v>
      </c>
      <c r="C57" s="341"/>
      <c r="D57" s="338" t="s">
        <v>774</v>
      </c>
      <c r="E57" s="338" t="s">
        <v>775</v>
      </c>
      <c r="F57" s="338"/>
      <c r="G57" s="338"/>
      <c r="H57" s="341"/>
      <c r="I57" s="152"/>
      <c r="J57" s="154"/>
      <c r="K57" s="152"/>
      <c r="L57" s="342"/>
      <c r="M57" s="341"/>
      <c r="N57" s="152"/>
      <c r="O57" s="154"/>
      <c r="P57" s="152"/>
      <c r="Q57" s="154"/>
      <c r="R57" s="152"/>
      <c r="S57" s="1119"/>
      <c r="T57" s="1120">
        <f t="shared" si="1"/>
        <v>0</v>
      </c>
    </row>
    <row r="58" spans="1:20">
      <c r="A58" s="341"/>
      <c r="B58" s="348" t="s">
        <v>102</v>
      </c>
      <c r="C58" s="341"/>
      <c r="D58" s="338" t="s">
        <v>776</v>
      </c>
      <c r="E58" s="338" t="s">
        <v>777</v>
      </c>
      <c r="F58" s="338"/>
      <c r="G58" s="338"/>
      <c r="H58" s="341"/>
      <c r="I58" s="152"/>
      <c r="J58" s="154"/>
      <c r="K58" s="152"/>
      <c r="L58" s="342"/>
      <c r="M58" s="341"/>
      <c r="N58" s="152"/>
      <c r="O58" s="154"/>
      <c r="P58" s="152"/>
      <c r="Q58" s="154"/>
      <c r="R58" s="152"/>
      <c r="S58" s="1119"/>
      <c r="T58" s="1120">
        <f t="shared" si="1"/>
        <v>0</v>
      </c>
    </row>
    <row r="59" spans="1:20">
      <c r="A59" s="341"/>
      <c r="B59" s="348" t="s">
        <v>103</v>
      </c>
      <c r="C59" s="341"/>
      <c r="D59" s="338" t="s">
        <v>778</v>
      </c>
      <c r="E59" s="338" t="s">
        <v>779</v>
      </c>
      <c r="F59" s="338"/>
      <c r="G59" s="338"/>
      <c r="H59" s="341"/>
      <c r="I59" s="354"/>
      <c r="J59" s="154"/>
      <c r="K59" s="152"/>
      <c r="L59" s="342"/>
      <c r="M59" s="341"/>
      <c r="N59" s="152"/>
      <c r="O59" s="154"/>
      <c r="P59" s="152"/>
      <c r="Q59" s="154"/>
      <c r="R59" s="152"/>
      <c r="S59" s="1119"/>
      <c r="T59" s="1120">
        <f t="shared" si="1"/>
        <v>0</v>
      </c>
    </row>
    <row r="60" spans="1:20">
      <c r="A60" s="341"/>
      <c r="B60" s="348" t="s">
        <v>104</v>
      </c>
      <c r="C60" s="341"/>
      <c r="D60" s="338" t="s">
        <v>780</v>
      </c>
      <c r="E60" s="338" t="s">
        <v>781</v>
      </c>
      <c r="F60" s="338"/>
      <c r="G60" s="338"/>
      <c r="H60" s="341"/>
      <c r="I60" s="152"/>
      <c r="J60" s="154"/>
      <c r="K60" s="152"/>
      <c r="L60" s="342"/>
      <c r="M60" s="341"/>
      <c r="N60" s="152"/>
      <c r="O60" s="154"/>
      <c r="P60" s="152"/>
      <c r="Q60" s="154"/>
      <c r="R60" s="152"/>
      <c r="S60" s="1119"/>
      <c r="T60" s="1120">
        <f t="shared" si="1"/>
        <v>0</v>
      </c>
    </row>
    <row r="61" spans="1:20">
      <c r="A61" s="341"/>
      <c r="B61" s="348" t="s">
        <v>105</v>
      </c>
      <c r="C61" s="341"/>
      <c r="D61" s="338"/>
      <c r="E61" s="338" t="s">
        <v>782</v>
      </c>
      <c r="F61" s="338"/>
      <c r="G61" s="338"/>
      <c r="H61" s="341"/>
      <c r="I61" s="152">
        <f>SUM(I43:I60)</f>
        <v>0</v>
      </c>
      <c r="J61" s="154"/>
      <c r="K61" s="152">
        <f>SUM(K43:K60)</f>
        <v>0</v>
      </c>
      <c r="L61" s="342"/>
      <c r="M61" s="341"/>
      <c r="N61" s="152">
        <f>SUM(N43:N60)</f>
        <v>0</v>
      </c>
      <c r="O61" s="154"/>
      <c r="P61" s="152">
        <f>SUM(P43:P60)</f>
        <v>0</v>
      </c>
      <c r="Q61" s="154"/>
      <c r="R61" s="152">
        <f>SUM(R43:R60)</f>
        <v>0</v>
      </c>
      <c r="S61" s="1119"/>
      <c r="T61" s="1120">
        <f>SUM(T43:T60)</f>
        <v>0</v>
      </c>
    </row>
    <row r="62" spans="1:20">
      <c r="A62" s="341"/>
      <c r="B62" s="348" t="s">
        <v>106</v>
      </c>
      <c r="C62" s="341"/>
      <c r="D62" s="338"/>
      <c r="E62" s="338" t="s">
        <v>783</v>
      </c>
      <c r="F62" s="338"/>
      <c r="G62" s="338"/>
      <c r="H62" s="181"/>
      <c r="I62" s="181"/>
      <c r="J62" s="181"/>
      <c r="K62" s="181"/>
      <c r="L62" s="351"/>
      <c r="M62" s="181"/>
      <c r="N62" s="181"/>
      <c r="O62" s="180"/>
      <c r="P62" s="181"/>
      <c r="Q62" s="180"/>
      <c r="R62" s="181"/>
      <c r="S62" s="1117"/>
      <c r="T62" s="1118"/>
    </row>
    <row r="63" spans="1:20">
      <c r="A63" s="341"/>
      <c r="B63" s="348" t="s">
        <v>107</v>
      </c>
      <c r="C63" s="341"/>
      <c r="D63" s="338" t="s">
        <v>784</v>
      </c>
      <c r="E63" s="338" t="s">
        <v>785</v>
      </c>
      <c r="F63" s="338"/>
      <c r="G63" s="338"/>
      <c r="H63" s="341"/>
      <c r="I63" s="152"/>
      <c r="J63" s="154"/>
      <c r="K63" s="152"/>
      <c r="L63" s="342"/>
      <c r="M63" s="341"/>
      <c r="N63" s="152"/>
      <c r="O63" s="154"/>
      <c r="P63" s="152"/>
      <c r="Q63" s="154"/>
      <c r="R63" s="152"/>
      <c r="S63" s="1119"/>
      <c r="T63" s="1120">
        <f t="shared" ref="T63:T71" si="2">SUM(I63,K63,-N63,P63,R63)</f>
        <v>0</v>
      </c>
    </row>
    <row r="64" spans="1:20">
      <c r="A64" s="341"/>
      <c r="B64" s="348" t="s">
        <v>108</v>
      </c>
      <c r="C64" s="341"/>
      <c r="D64" s="338" t="s">
        <v>786</v>
      </c>
      <c r="E64" s="338" t="s">
        <v>787</v>
      </c>
      <c r="F64" s="338"/>
      <c r="G64" s="338"/>
      <c r="H64" s="341"/>
      <c r="I64" s="152"/>
      <c r="J64" s="154"/>
      <c r="K64" s="152"/>
      <c r="L64" s="342"/>
      <c r="M64" s="341"/>
      <c r="N64" s="152"/>
      <c r="O64" s="154"/>
      <c r="P64" s="152"/>
      <c r="Q64" s="154"/>
      <c r="R64" s="152"/>
      <c r="S64" s="1119"/>
      <c r="T64" s="1120">
        <f t="shared" si="2"/>
        <v>0</v>
      </c>
    </row>
    <row r="65" spans="1:20">
      <c r="A65" s="341"/>
      <c r="B65" s="348" t="s">
        <v>109</v>
      </c>
      <c r="C65" s="341"/>
      <c r="D65" s="338" t="s">
        <v>788</v>
      </c>
      <c r="E65" s="338" t="s">
        <v>789</v>
      </c>
      <c r="F65" s="338"/>
      <c r="G65" s="338"/>
      <c r="H65" s="341"/>
      <c r="I65" s="152"/>
      <c r="J65" s="154"/>
      <c r="K65" s="152"/>
      <c r="L65" s="342"/>
      <c r="M65" s="341"/>
      <c r="N65" s="152"/>
      <c r="O65" s="154"/>
      <c r="P65" s="152"/>
      <c r="Q65" s="154"/>
      <c r="R65" s="152"/>
      <c r="S65" s="1119"/>
      <c r="T65" s="1120">
        <f t="shared" si="2"/>
        <v>0</v>
      </c>
    </row>
    <row r="66" spans="1:20">
      <c r="A66" s="341"/>
      <c r="B66" s="348" t="s">
        <v>110</v>
      </c>
      <c r="C66" s="341"/>
      <c r="D66" s="338" t="s">
        <v>790</v>
      </c>
      <c r="E66" s="338" t="s">
        <v>791</v>
      </c>
      <c r="F66" s="338"/>
      <c r="G66" s="338"/>
      <c r="H66" s="341"/>
      <c r="I66" s="152"/>
      <c r="J66" s="154"/>
      <c r="K66" s="152"/>
      <c r="L66" s="342"/>
      <c r="M66" s="341"/>
      <c r="N66" s="152"/>
      <c r="O66" s="154"/>
      <c r="P66" s="152"/>
      <c r="Q66" s="154"/>
      <c r="R66" s="152"/>
      <c r="S66" s="1119"/>
      <c r="T66" s="1120">
        <f t="shared" si="2"/>
        <v>0</v>
      </c>
    </row>
    <row r="67" spans="1:20">
      <c r="A67" s="341"/>
      <c r="B67" s="348" t="s">
        <v>111</v>
      </c>
      <c r="C67" s="341"/>
      <c r="D67" s="338" t="s">
        <v>792</v>
      </c>
      <c r="E67" s="338" t="s">
        <v>793</v>
      </c>
      <c r="F67" s="338"/>
      <c r="G67" s="338"/>
      <c r="H67" s="341"/>
      <c r="I67" s="152"/>
      <c r="J67" s="154"/>
      <c r="K67" s="152"/>
      <c r="L67" s="342"/>
      <c r="M67" s="341"/>
      <c r="N67" s="152"/>
      <c r="O67" s="154"/>
      <c r="P67" s="152"/>
      <c r="Q67" s="154"/>
      <c r="R67" s="152"/>
      <c r="S67" s="1119"/>
      <c r="T67" s="1120">
        <f t="shared" si="2"/>
        <v>0</v>
      </c>
    </row>
    <row r="68" spans="1:20">
      <c r="A68" s="341"/>
      <c r="B68" s="348" t="s">
        <v>112</v>
      </c>
      <c r="C68" s="341"/>
      <c r="D68" s="338" t="s">
        <v>794</v>
      </c>
      <c r="E68" s="338" t="s">
        <v>795</v>
      </c>
      <c r="F68" s="338"/>
      <c r="G68" s="338"/>
      <c r="H68" s="341"/>
      <c r="I68" s="152"/>
      <c r="J68" s="154"/>
      <c r="K68" s="152"/>
      <c r="L68" s="342"/>
      <c r="M68" s="341"/>
      <c r="N68" s="152"/>
      <c r="O68" s="154"/>
      <c r="P68" s="152"/>
      <c r="Q68" s="154"/>
      <c r="R68" s="152"/>
      <c r="S68" s="1119"/>
      <c r="T68" s="1120">
        <f t="shared" si="2"/>
        <v>0</v>
      </c>
    </row>
    <row r="69" spans="1:20">
      <c r="A69" s="341"/>
      <c r="B69" s="348" t="s">
        <v>113</v>
      </c>
      <c r="C69" s="341"/>
      <c r="D69" s="338" t="s">
        <v>796</v>
      </c>
      <c r="E69" s="338" t="s">
        <v>793</v>
      </c>
      <c r="F69" s="338"/>
      <c r="G69" s="338"/>
      <c r="H69" s="341"/>
      <c r="I69" s="152"/>
      <c r="J69" s="154"/>
      <c r="K69" s="152"/>
      <c r="L69" s="342"/>
      <c r="M69" s="341"/>
      <c r="N69" s="152"/>
      <c r="O69" s="154"/>
      <c r="P69" s="152"/>
      <c r="Q69" s="154"/>
      <c r="R69" s="152"/>
      <c r="S69" s="1119"/>
      <c r="T69" s="1120">
        <f t="shared" si="2"/>
        <v>0</v>
      </c>
    </row>
    <row r="70" spans="1:20">
      <c r="A70" s="341"/>
      <c r="B70" s="348" t="s">
        <v>114</v>
      </c>
      <c r="C70" s="341"/>
      <c r="D70" s="338" t="s">
        <v>797</v>
      </c>
      <c r="E70" s="338" t="s">
        <v>779</v>
      </c>
      <c r="F70" s="338"/>
      <c r="G70" s="338"/>
      <c r="H70" s="341"/>
      <c r="I70" s="152"/>
      <c r="J70" s="154"/>
      <c r="K70" s="152"/>
      <c r="L70" s="342"/>
      <c r="M70" s="341"/>
      <c r="N70" s="152"/>
      <c r="O70" s="154"/>
      <c r="P70" s="152"/>
      <c r="Q70" s="154"/>
      <c r="R70" s="152"/>
      <c r="S70" s="1119"/>
      <c r="T70" s="1120">
        <f t="shared" si="2"/>
        <v>0</v>
      </c>
    </row>
    <row r="71" spans="1:20">
      <c r="A71" s="341"/>
      <c r="B71" s="348" t="s">
        <v>115</v>
      </c>
      <c r="C71" s="341"/>
      <c r="D71" s="338"/>
      <c r="E71" s="338" t="s">
        <v>798</v>
      </c>
      <c r="F71" s="338"/>
      <c r="G71" s="338"/>
      <c r="H71" s="341"/>
      <c r="I71" s="152"/>
      <c r="J71" s="154"/>
      <c r="K71" s="152"/>
      <c r="L71" s="342"/>
      <c r="M71" s="341"/>
      <c r="N71" s="152"/>
      <c r="O71" s="154"/>
      <c r="P71" s="152"/>
      <c r="Q71" s="154"/>
      <c r="R71" s="152"/>
      <c r="S71" s="1119"/>
      <c r="T71" s="1120">
        <f t="shared" si="2"/>
        <v>0</v>
      </c>
    </row>
    <row r="72" spans="1:20">
      <c r="A72" s="341"/>
      <c r="B72" s="348" t="s">
        <v>116</v>
      </c>
      <c r="C72" s="341"/>
      <c r="D72" s="338"/>
      <c r="E72" s="338" t="s">
        <v>799</v>
      </c>
      <c r="F72" s="338"/>
      <c r="G72" s="338"/>
      <c r="H72" s="341"/>
      <c r="I72" s="152">
        <f>SUM(I63:I71)</f>
        <v>0</v>
      </c>
      <c r="J72" s="154"/>
      <c r="K72" s="152">
        <f>SUM(K63:K71)</f>
        <v>0</v>
      </c>
      <c r="L72" s="342"/>
      <c r="M72" s="341"/>
      <c r="N72" s="152">
        <f>SUM(N63:N71)</f>
        <v>0</v>
      </c>
      <c r="O72" s="154"/>
      <c r="P72" s="152">
        <f>SUM(P63:P71)</f>
        <v>0</v>
      </c>
      <c r="Q72" s="154"/>
      <c r="R72" s="152">
        <f>SUM(R63:R71)</f>
        <v>0</v>
      </c>
      <c r="S72" s="1119"/>
      <c r="T72" s="1120">
        <f>SUM(T63:T71)</f>
        <v>0</v>
      </c>
    </row>
    <row r="73" spans="1:20">
      <c r="A73" s="341"/>
      <c r="B73" s="348" t="s">
        <v>117</v>
      </c>
      <c r="C73" s="341"/>
      <c r="D73" s="338" t="s">
        <v>800</v>
      </c>
      <c r="E73" s="338"/>
      <c r="F73" s="338"/>
      <c r="G73" s="338"/>
      <c r="H73" s="341"/>
      <c r="I73" s="353"/>
      <c r="J73" s="154"/>
      <c r="K73" s="152"/>
      <c r="L73" s="342"/>
      <c r="M73" s="341"/>
      <c r="N73" s="152"/>
      <c r="O73" s="154"/>
      <c r="P73" s="152"/>
      <c r="Q73" s="154"/>
      <c r="R73" s="152"/>
      <c r="S73" s="1119"/>
      <c r="T73" s="1120">
        <f>SUM(I73,K73,-N73,P73,R73)</f>
        <v>0</v>
      </c>
    </row>
    <row r="74" spans="1:20" ht="15.75">
      <c r="A74" s="341"/>
      <c r="B74" s="348" t="s">
        <v>118</v>
      </c>
      <c r="C74" s="341"/>
      <c r="D74" s="338"/>
      <c r="E74" s="805" t="s">
        <v>2254</v>
      </c>
      <c r="F74" s="338"/>
      <c r="G74" s="338"/>
      <c r="H74" s="341"/>
      <c r="I74" s="152">
        <f>SUM(I72:I73)</f>
        <v>0</v>
      </c>
      <c r="J74" s="154"/>
      <c r="K74" s="152">
        <f>SUM(K61,K71,K72,K73)</f>
        <v>0</v>
      </c>
      <c r="L74" s="342"/>
      <c r="M74" s="341"/>
      <c r="N74" s="152">
        <f>SUM(N61,N71,N72,N73)</f>
        <v>0</v>
      </c>
      <c r="O74" s="154"/>
      <c r="P74" s="152">
        <f>SUM(P61,P71,P72,P73)</f>
        <v>0</v>
      </c>
      <c r="Q74" s="154"/>
      <c r="R74" s="152">
        <f>SUM(R61,R71,R72,R73)</f>
        <v>0</v>
      </c>
      <c r="S74" s="1119"/>
      <c r="T74" s="1120">
        <f>SUM(T61,T71,T72,T73)</f>
        <v>0</v>
      </c>
    </row>
    <row r="75" spans="1:20" ht="15.75">
      <c r="A75" s="341"/>
      <c r="B75" s="348" t="s">
        <v>119</v>
      </c>
      <c r="C75" s="341"/>
      <c r="D75" s="338"/>
      <c r="E75" s="805" t="s">
        <v>802</v>
      </c>
      <c r="H75" s="180"/>
      <c r="I75" s="180"/>
      <c r="J75" s="181"/>
      <c r="K75" s="180"/>
      <c r="L75" s="181"/>
      <c r="M75" s="180"/>
      <c r="N75" s="181"/>
      <c r="O75" s="180"/>
      <c r="P75" s="181"/>
      <c r="Q75" s="180"/>
      <c r="R75" s="181"/>
      <c r="S75" s="1117"/>
      <c r="T75" s="1118"/>
    </row>
    <row r="76" spans="1:20" ht="15.75">
      <c r="A76" s="341"/>
      <c r="B76" s="348" t="s">
        <v>120</v>
      </c>
      <c r="C76" s="341"/>
      <c r="D76" s="338"/>
      <c r="E76" s="805" t="s">
        <v>2247</v>
      </c>
      <c r="H76" s="180"/>
      <c r="I76" s="180"/>
      <c r="J76" s="181"/>
      <c r="K76" s="180"/>
      <c r="L76" s="181"/>
      <c r="M76" s="180"/>
      <c r="N76" s="181"/>
      <c r="O76" s="180"/>
      <c r="P76" s="181"/>
      <c r="Q76" s="180"/>
      <c r="R76" s="181"/>
      <c r="S76" s="1117"/>
      <c r="T76" s="1118"/>
    </row>
    <row r="77" spans="1:20">
      <c r="A77" s="341"/>
      <c r="B77" s="348" t="s">
        <v>121</v>
      </c>
      <c r="C77" s="341"/>
      <c r="D77" s="338" t="s">
        <v>803</v>
      </c>
      <c r="E77" s="338" t="s">
        <v>804</v>
      </c>
      <c r="H77" s="341"/>
      <c r="J77" s="154"/>
      <c r="L77" s="152"/>
      <c r="M77" s="154"/>
      <c r="N77" s="152"/>
      <c r="O77" s="154"/>
      <c r="P77" s="152"/>
      <c r="Q77" s="154"/>
      <c r="R77" s="152"/>
      <c r="S77" s="1119"/>
      <c r="T77" s="1120">
        <f t="shared" ref="T77:T88" si="3">SUM(I77,K77,-N77,P77,R77)</f>
        <v>0</v>
      </c>
    </row>
    <row r="78" spans="1:20">
      <c r="A78" s="341"/>
      <c r="B78" s="348" t="s">
        <v>122</v>
      </c>
      <c r="C78" s="341"/>
      <c r="D78" s="338" t="s">
        <v>805</v>
      </c>
      <c r="E78" s="338" t="s">
        <v>753</v>
      </c>
      <c r="H78" s="341"/>
      <c r="J78" s="154"/>
      <c r="L78" s="152"/>
      <c r="M78" s="154"/>
      <c r="N78" s="152"/>
      <c r="O78" s="154"/>
      <c r="P78" s="152"/>
      <c r="Q78" s="154"/>
      <c r="R78" s="152"/>
      <c r="S78" s="1119"/>
      <c r="T78" s="1120">
        <f t="shared" si="3"/>
        <v>0</v>
      </c>
    </row>
    <row r="79" spans="1:20">
      <c r="A79" s="341"/>
      <c r="B79" s="348" t="s">
        <v>123</v>
      </c>
      <c r="C79" s="341"/>
      <c r="D79" s="338" t="s">
        <v>806</v>
      </c>
      <c r="E79" s="338" t="s">
        <v>787</v>
      </c>
      <c r="H79" s="341"/>
      <c r="J79" s="154"/>
      <c r="L79" s="152"/>
      <c r="M79" s="154"/>
      <c r="N79" s="152"/>
      <c r="O79" s="154"/>
      <c r="P79" s="152"/>
      <c r="Q79" s="154"/>
      <c r="R79" s="152"/>
      <c r="S79" s="1119"/>
      <c r="T79" s="1120">
        <f t="shared" si="3"/>
        <v>0</v>
      </c>
    </row>
    <row r="80" spans="1:20">
      <c r="A80" s="341"/>
      <c r="B80" s="348" t="s">
        <v>264</v>
      </c>
      <c r="C80" s="341"/>
      <c r="D80" s="338" t="s">
        <v>807</v>
      </c>
      <c r="E80" s="338" t="s">
        <v>808</v>
      </c>
      <c r="H80" s="341"/>
      <c r="J80" s="154"/>
      <c r="L80" s="152"/>
      <c r="M80" s="154"/>
      <c r="N80" s="152"/>
      <c r="O80" s="154"/>
      <c r="P80" s="152"/>
      <c r="Q80" s="154"/>
      <c r="R80" s="152"/>
      <c r="S80" s="1119"/>
      <c r="T80" s="1120">
        <f t="shared" si="3"/>
        <v>0</v>
      </c>
    </row>
    <row r="81" spans="1:20">
      <c r="A81" s="341"/>
      <c r="B81" s="348" t="s">
        <v>266</v>
      </c>
      <c r="C81" s="341"/>
      <c r="D81" s="338" t="s">
        <v>809</v>
      </c>
      <c r="E81" s="338" t="s">
        <v>810</v>
      </c>
      <c r="H81" s="341"/>
      <c r="J81" s="154"/>
      <c r="L81" s="152"/>
      <c r="M81" s="154"/>
      <c r="N81" s="152"/>
      <c r="O81" s="154"/>
      <c r="P81" s="152"/>
      <c r="Q81" s="154"/>
      <c r="R81" s="152"/>
      <c r="S81" s="1119"/>
      <c r="T81" s="1120">
        <f t="shared" si="3"/>
        <v>0</v>
      </c>
    </row>
    <row r="82" spans="1:20">
      <c r="A82" s="341"/>
      <c r="B82" s="348" t="s">
        <v>268</v>
      </c>
      <c r="C82" s="341"/>
      <c r="D82" s="338" t="s">
        <v>811</v>
      </c>
      <c r="E82" s="338" t="s">
        <v>812</v>
      </c>
      <c r="H82" s="341"/>
      <c r="J82" s="154"/>
      <c r="L82" s="152"/>
      <c r="M82" s="154"/>
      <c r="N82" s="152"/>
      <c r="O82" s="154"/>
      <c r="P82" s="152"/>
      <c r="Q82" s="154"/>
      <c r="R82" s="152"/>
      <c r="S82" s="1119"/>
      <c r="T82" s="1120">
        <f t="shared" si="3"/>
        <v>0</v>
      </c>
    </row>
    <row r="83" spans="1:20">
      <c r="A83" s="341"/>
      <c r="B83" s="348" t="s">
        <v>270</v>
      </c>
      <c r="C83" s="341"/>
      <c r="D83" s="338" t="s">
        <v>813</v>
      </c>
      <c r="E83" s="338" t="s">
        <v>814</v>
      </c>
      <c r="H83" s="341"/>
      <c r="J83" s="154"/>
      <c r="L83" s="152"/>
      <c r="M83" s="154"/>
      <c r="N83" s="152"/>
      <c r="O83" s="154"/>
      <c r="P83" s="152"/>
      <c r="Q83" s="154"/>
      <c r="R83" s="152"/>
      <c r="S83" s="1119"/>
      <c r="T83" s="1120">
        <f t="shared" si="3"/>
        <v>0</v>
      </c>
    </row>
    <row r="84" spans="1:20">
      <c r="A84" s="341"/>
      <c r="B84" s="348" t="s">
        <v>272</v>
      </c>
      <c r="C84" s="341"/>
      <c r="D84" s="338" t="s">
        <v>815</v>
      </c>
      <c r="E84" s="338" t="s">
        <v>816</v>
      </c>
      <c r="H84" s="341"/>
      <c r="J84" s="154"/>
      <c r="L84" s="152"/>
      <c r="M84" s="154"/>
      <c r="N84" s="152"/>
      <c r="O84" s="154"/>
      <c r="P84" s="152"/>
      <c r="Q84" s="154"/>
      <c r="R84" s="152"/>
      <c r="S84" s="1119"/>
      <c r="T84" s="1120">
        <f t="shared" si="3"/>
        <v>0</v>
      </c>
    </row>
    <row r="85" spans="1:20">
      <c r="A85" s="341"/>
      <c r="B85" s="348" t="s">
        <v>274</v>
      </c>
      <c r="C85" s="341"/>
      <c r="D85" s="338" t="s">
        <v>817</v>
      </c>
      <c r="E85" s="338" t="s">
        <v>818</v>
      </c>
      <c r="H85" s="341"/>
      <c r="J85" s="154"/>
      <c r="L85" s="152"/>
      <c r="M85" s="154"/>
      <c r="N85" s="152"/>
      <c r="O85" s="154"/>
      <c r="P85" s="152"/>
      <c r="Q85" s="154"/>
      <c r="R85" s="152"/>
      <c r="S85" s="1119"/>
      <c r="T85" s="1120">
        <f t="shared" si="3"/>
        <v>0</v>
      </c>
    </row>
    <row r="86" spans="1:20">
      <c r="A86" s="341"/>
      <c r="B86" s="348" t="s">
        <v>276</v>
      </c>
      <c r="C86" s="341"/>
      <c r="D86" s="338" t="s">
        <v>819</v>
      </c>
      <c r="E86" s="338" t="s">
        <v>820</v>
      </c>
      <c r="H86" s="341"/>
      <c r="J86" s="154"/>
      <c r="L86" s="152"/>
      <c r="M86" s="154"/>
      <c r="N86" s="152"/>
      <c r="O86" s="154"/>
      <c r="P86" s="152"/>
      <c r="Q86" s="154"/>
      <c r="R86" s="152"/>
      <c r="S86" s="1119"/>
      <c r="T86" s="1120">
        <f t="shared" si="3"/>
        <v>0</v>
      </c>
    </row>
    <row r="87" spans="1:20">
      <c r="A87" s="341"/>
      <c r="B87" s="348" t="s">
        <v>278</v>
      </c>
      <c r="C87" s="341"/>
      <c r="D87" s="338" t="s">
        <v>821</v>
      </c>
      <c r="E87" s="338" t="s">
        <v>777</v>
      </c>
      <c r="H87" s="341"/>
      <c r="J87" s="154"/>
      <c r="L87" s="152"/>
      <c r="M87" s="154"/>
      <c r="N87" s="152"/>
      <c r="O87" s="154"/>
      <c r="P87" s="152"/>
      <c r="Q87" s="154"/>
      <c r="R87" s="152"/>
      <c r="S87" s="1119"/>
      <c r="T87" s="1120">
        <f t="shared" si="3"/>
        <v>0</v>
      </c>
    </row>
    <row r="88" spans="1:20">
      <c r="A88" s="341"/>
      <c r="B88" s="348" t="s">
        <v>279</v>
      </c>
      <c r="C88" s="341"/>
      <c r="D88" s="338" t="s">
        <v>822</v>
      </c>
      <c r="E88" s="338" t="s">
        <v>779</v>
      </c>
      <c r="H88" s="341"/>
      <c r="J88" s="154"/>
      <c r="L88" s="152"/>
      <c r="M88" s="154"/>
      <c r="N88" s="152"/>
      <c r="O88" s="154"/>
      <c r="P88" s="152"/>
      <c r="Q88" s="154"/>
      <c r="R88" s="152"/>
      <c r="S88" s="1119"/>
      <c r="T88" s="1120">
        <f t="shared" si="3"/>
        <v>0</v>
      </c>
    </row>
    <row r="89" spans="1:20">
      <c r="A89" s="341"/>
      <c r="B89" s="348" t="s">
        <v>281</v>
      </c>
      <c r="C89" s="341"/>
      <c r="D89" s="338"/>
      <c r="E89" s="338" t="s">
        <v>823</v>
      </c>
      <c r="H89" s="1123"/>
      <c r="I89" s="1124">
        <f>SUM(I77:I88)</f>
        <v>0</v>
      </c>
      <c r="J89" s="1125"/>
      <c r="K89" s="1124">
        <f>SUM(K77:K88)</f>
        <v>0</v>
      </c>
      <c r="L89" s="1126"/>
      <c r="M89" s="1125"/>
      <c r="N89" s="1124">
        <f>SUM(N77:N88)</f>
        <v>0</v>
      </c>
      <c r="O89" s="1125"/>
      <c r="P89" s="1124">
        <f>SUM(P77:P88)</f>
        <v>0</v>
      </c>
      <c r="Q89" s="1125"/>
      <c r="R89" s="1124">
        <f>SUM(R77:R88)</f>
        <v>0</v>
      </c>
      <c r="S89" s="1127"/>
      <c r="T89" s="1128">
        <f>SUM(T77:T88)</f>
        <v>0</v>
      </c>
    </row>
    <row r="90" spans="1:20">
      <c r="A90" s="341"/>
      <c r="B90" s="348"/>
      <c r="C90" s="341"/>
      <c r="D90" s="338"/>
      <c r="E90" s="338"/>
      <c r="H90" s="341"/>
      <c r="J90" s="154"/>
      <c r="L90" s="152"/>
      <c r="M90" s="154"/>
      <c r="N90" s="152"/>
      <c r="O90" s="154"/>
      <c r="P90" s="152"/>
      <c r="Q90" s="154"/>
      <c r="R90" s="152"/>
      <c r="S90" s="1119"/>
      <c r="T90" s="1120"/>
    </row>
    <row r="91" spans="1:20">
      <c r="A91" s="343"/>
      <c r="B91" s="344"/>
      <c r="C91" s="343"/>
      <c r="D91" s="344"/>
      <c r="E91" s="344"/>
      <c r="F91" s="344"/>
      <c r="G91" s="344"/>
      <c r="H91" s="343"/>
      <c r="I91" s="344"/>
      <c r="J91" s="343"/>
      <c r="K91" s="344"/>
      <c r="L91" s="345"/>
      <c r="M91" s="343"/>
      <c r="N91" s="156"/>
      <c r="O91" s="157"/>
      <c r="P91" s="156"/>
      <c r="Q91" s="157"/>
      <c r="R91" s="156"/>
      <c r="S91" s="1121"/>
      <c r="T91" s="1122"/>
    </row>
    <row r="92" spans="1:20">
      <c r="A92" s="338"/>
      <c r="B92" s="338"/>
      <c r="C92" s="338"/>
      <c r="D92" s="338"/>
      <c r="E92" s="338"/>
      <c r="F92" s="338"/>
      <c r="G92" s="338"/>
      <c r="H92" s="338"/>
      <c r="I92" s="338"/>
      <c r="J92" s="338"/>
      <c r="K92" s="338"/>
      <c r="L92" s="338"/>
      <c r="M92" s="338"/>
      <c r="N92" s="338"/>
      <c r="O92" s="338"/>
      <c r="P92" s="338"/>
      <c r="Q92" s="338"/>
      <c r="R92" s="338"/>
      <c r="S92" s="338"/>
      <c r="T92" s="338"/>
    </row>
    <row r="93" spans="1:20">
      <c r="A93" s="338"/>
      <c r="B93" s="338"/>
      <c r="C93" s="338"/>
      <c r="D93" s="338"/>
      <c r="E93" s="338"/>
      <c r="F93" s="338"/>
      <c r="G93" s="338"/>
      <c r="H93" s="338"/>
      <c r="I93" s="338"/>
      <c r="J93" s="338"/>
      <c r="K93" s="348"/>
      <c r="L93" s="338"/>
      <c r="M93" s="338"/>
      <c r="N93" s="338"/>
      <c r="O93" s="338"/>
      <c r="P93" s="338"/>
      <c r="Q93" s="338"/>
      <c r="R93" s="338"/>
      <c r="S93" s="338"/>
      <c r="T93" s="348" t="s">
        <v>2496</v>
      </c>
    </row>
    <row r="94" spans="1:20">
      <c r="A94" s="355"/>
      <c r="B94" s="355"/>
      <c r="C94" s="355"/>
      <c r="D94" s="355"/>
      <c r="E94" s="355"/>
      <c r="F94" s="355"/>
      <c r="G94" s="355"/>
      <c r="H94" s="355"/>
      <c r="I94" s="355"/>
      <c r="J94" s="355"/>
      <c r="L94" s="355"/>
      <c r="M94" s="355"/>
      <c r="N94" s="355"/>
      <c r="O94" s="355"/>
      <c r="P94" s="355"/>
      <c r="Q94" s="355"/>
      <c r="R94" s="355"/>
      <c r="S94" s="355"/>
      <c r="T94" s="355"/>
    </row>
    <row r="95" spans="1:20">
      <c r="A95" s="338"/>
      <c r="B95" s="338"/>
      <c r="C95" s="338"/>
      <c r="D95" s="338"/>
      <c r="E95" s="338"/>
      <c r="F95" s="338"/>
      <c r="G95" s="338"/>
      <c r="H95" s="338"/>
      <c r="I95" s="338"/>
      <c r="J95" s="338"/>
      <c r="K95" s="346"/>
      <c r="L95" s="338"/>
      <c r="M95" s="338"/>
      <c r="N95" s="338"/>
      <c r="O95" s="338"/>
      <c r="P95" s="338"/>
      <c r="Q95" s="338"/>
      <c r="R95" s="338"/>
      <c r="S95" s="338"/>
      <c r="T95" s="338"/>
    </row>
  </sheetData>
  <mergeCells count="1">
    <mergeCell ref="A8:T8"/>
  </mergeCells>
  <pageMargins left="0.25" right="0.5" top="0.3" bottom="0.22" header="0.5" footer="0.5"/>
  <pageSetup scale="4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transitionEntry="1">
    <pageSetUpPr fitToPage="1"/>
  </sheetPr>
  <dimension ref="A1:Q95"/>
  <sheetViews>
    <sheetView defaultGridColor="0" colorId="22" zoomScale="87" zoomScaleNormal="87" workbookViewId="0">
      <selection activeCell="Q89" sqref="Q89"/>
    </sheetView>
  </sheetViews>
  <sheetFormatPr defaultColWidth="9.77734375" defaultRowHeight="15"/>
  <cols>
    <col min="1" max="1" width="1.5546875" customWidth="1"/>
    <col min="2" max="2" width="4.21875" customWidth="1"/>
    <col min="3" max="3" width="0.88671875" customWidth="1"/>
    <col min="4" max="4" width="7" customWidth="1"/>
    <col min="5" max="5" width="41.109375" customWidth="1"/>
    <col min="6" max="6" width="1.77734375" customWidth="1"/>
    <col min="7" max="7" width="14.77734375" customWidth="1"/>
    <col min="8" max="8" width="1.77734375" customWidth="1"/>
    <col min="9" max="9" width="14.77734375" customWidth="1"/>
    <col min="10" max="10" width="1.77734375" customWidth="1"/>
    <col min="11" max="11" width="14.77734375" customWidth="1"/>
    <col min="12" max="12" width="1.77734375" customWidth="1"/>
    <col min="13" max="13" width="14.77734375" customWidth="1"/>
    <col min="14" max="14" width="1.77734375" customWidth="1"/>
    <col min="15" max="15" width="14.77734375" customWidth="1"/>
    <col min="16" max="16" width="1.77734375" customWidth="1"/>
    <col min="17" max="17" width="14.77734375" customWidth="1"/>
  </cols>
  <sheetData>
    <row r="1" spans="1:17">
      <c r="A1" s="338"/>
      <c r="B1" s="338"/>
      <c r="C1" s="338"/>
      <c r="D1" s="338"/>
      <c r="E1" s="338"/>
      <c r="F1" s="338"/>
      <c r="G1" s="338"/>
      <c r="H1" s="338"/>
      <c r="I1" s="346"/>
      <c r="J1" s="338"/>
      <c r="K1" s="338"/>
      <c r="L1" s="338"/>
      <c r="M1" s="338"/>
      <c r="N1" s="338"/>
      <c r="O1" s="338"/>
      <c r="P1" s="338"/>
      <c r="Q1" s="338"/>
    </row>
    <row r="2" spans="1:17">
      <c r="A2" s="338"/>
      <c r="B2" s="338"/>
      <c r="C2" s="338"/>
      <c r="D2" s="338"/>
      <c r="E2" s="338"/>
      <c r="F2" s="338"/>
      <c r="G2" s="338"/>
      <c r="H2" s="338"/>
      <c r="I2" s="338"/>
      <c r="J2" s="338"/>
      <c r="K2" s="338"/>
      <c r="L2" s="338"/>
      <c r="M2" s="338"/>
      <c r="N2" s="338"/>
      <c r="O2" s="338"/>
      <c r="P2" s="338"/>
      <c r="Q2" s="338"/>
    </row>
    <row r="3" spans="1:17">
      <c r="A3" s="338"/>
      <c r="B3" s="338"/>
      <c r="C3" s="338"/>
      <c r="D3" s="338"/>
      <c r="E3" s="338"/>
      <c r="F3" s="338"/>
      <c r="G3" s="338"/>
      <c r="H3" s="338"/>
      <c r="I3" s="338"/>
      <c r="K3" s="338"/>
      <c r="L3" s="338"/>
      <c r="M3" s="338"/>
      <c r="N3" s="338"/>
      <c r="O3" s="338"/>
      <c r="P3" s="338"/>
      <c r="Q3" s="338"/>
    </row>
    <row r="4" spans="1:17">
      <c r="A4" s="339"/>
      <c r="B4" s="340" t="s">
        <v>42</v>
      </c>
      <c r="C4" s="340"/>
      <c r="D4" s="340"/>
      <c r="E4" s="340"/>
      <c r="F4" s="1103"/>
      <c r="G4" s="1109" t="s">
        <v>213</v>
      </c>
      <c r="H4" s="1109"/>
      <c r="I4" s="1097"/>
      <c r="J4" s="1103"/>
      <c r="K4" s="1109" t="s">
        <v>44</v>
      </c>
      <c r="L4" s="1109"/>
      <c r="M4" s="1109"/>
      <c r="N4" s="1109"/>
      <c r="O4" s="1097"/>
      <c r="P4" s="1103" t="s">
        <v>45</v>
      </c>
      <c r="Q4" s="1097"/>
    </row>
    <row r="5" spans="1:17">
      <c r="A5" s="341"/>
      <c r="B5" s="338"/>
      <c r="C5" s="338"/>
      <c r="D5" s="338"/>
      <c r="E5" s="338"/>
      <c r="F5" s="1105"/>
      <c r="G5" s="346" t="s">
        <v>2106</v>
      </c>
      <c r="H5" s="338"/>
      <c r="I5" s="1099"/>
      <c r="J5" s="1105"/>
      <c r="K5" s="338" t="s">
        <v>46</v>
      </c>
      <c r="L5" s="338"/>
      <c r="M5" s="346"/>
      <c r="N5" s="338"/>
      <c r="O5" s="1099"/>
      <c r="P5" s="1105"/>
      <c r="Q5" s="1099"/>
    </row>
    <row r="6" spans="1:17">
      <c r="A6" s="341"/>
      <c r="B6" s="338"/>
      <c r="C6" s="338"/>
      <c r="D6" s="338"/>
      <c r="E6" s="338"/>
      <c r="F6" s="1105"/>
      <c r="G6" s="346" t="s">
        <v>2107</v>
      </c>
      <c r="H6" s="338"/>
      <c r="I6" s="1106"/>
      <c r="J6" s="1105"/>
      <c r="K6" s="338"/>
      <c r="L6" s="338"/>
      <c r="M6" s="346"/>
      <c r="N6" s="338"/>
      <c r="O6" s="1099"/>
      <c r="P6" s="1105" t="s">
        <v>2068</v>
      </c>
      <c r="Q6" s="1099"/>
    </row>
    <row r="7" spans="1:17">
      <c r="A7" s="341"/>
      <c r="B7" s="338"/>
      <c r="C7" s="338"/>
      <c r="D7" s="338"/>
      <c r="E7" s="338"/>
      <c r="F7" s="1107"/>
      <c r="G7" s="1110"/>
      <c r="H7" s="1110"/>
      <c r="I7" s="1108"/>
      <c r="J7" s="1107"/>
      <c r="K7" s="1110"/>
      <c r="L7" s="1110"/>
      <c r="M7" s="1110"/>
      <c r="N7" s="1110"/>
      <c r="O7" s="1101"/>
      <c r="P7" s="1107"/>
      <c r="Q7" s="1101"/>
    </row>
    <row r="8" spans="1:17">
      <c r="A8" s="1103"/>
      <c r="B8" s="1109"/>
      <c r="C8" s="1109"/>
      <c r="D8" s="1109"/>
      <c r="E8" s="1109"/>
      <c r="F8" s="338"/>
      <c r="G8" s="338"/>
      <c r="H8" s="338"/>
      <c r="I8" s="338"/>
      <c r="J8" s="1109"/>
      <c r="K8" s="1109"/>
      <c r="L8" s="1109"/>
      <c r="M8" s="1109"/>
      <c r="N8" s="1109"/>
      <c r="O8" s="1109"/>
      <c r="P8" s="1109"/>
      <c r="Q8" s="1104"/>
    </row>
    <row r="9" spans="1:17">
      <c r="A9" s="1410" t="s">
        <v>801</v>
      </c>
      <c r="B9" s="1411"/>
      <c r="C9" s="1411"/>
      <c r="D9" s="1411"/>
      <c r="E9" s="1411"/>
      <c r="F9" s="1411"/>
      <c r="G9" s="1411"/>
      <c r="H9" s="1411"/>
      <c r="I9" s="1411"/>
      <c r="J9" s="1411"/>
      <c r="K9" s="1411"/>
      <c r="L9" s="1411"/>
      <c r="M9" s="1411"/>
      <c r="N9" s="1411"/>
      <c r="O9" s="1411"/>
      <c r="P9" s="1411"/>
      <c r="Q9" s="1412"/>
    </row>
    <row r="10" spans="1:17">
      <c r="A10" s="1107"/>
      <c r="B10" s="1110"/>
      <c r="C10" s="1110"/>
      <c r="D10" s="1110"/>
      <c r="E10" s="1110"/>
      <c r="F10" s="1110"/>
      <c r="G10" s="1110"/>
      <c r="H10" s="1110"/>
      <c r="I10" s="1110"/>
      <c r="J10" s="1110"/>
      <c r="K10" s="1110"/>
      <c r="L10" s="1110"/>
      <c r="M10" s="1110"/>
      <c r="N10" s="1110"/>
      <c r="O10" s="1110"/>
      <c r="P10" s="1110"/>
      <c r="Q10" s="1108"/>
    </row>
    <row r="11" spans="1:17">
      <c r="A11" s="341"/>
      <c r="B11" s="338"/>
      <c r="C11" s="341"/>
      <c r="D11" s="338"/>
      <c r="E11" s="338"/>
      <c r="F11" s="341"/>
      <c r="G11" s="338"/>
      <c r="H11" s="341"/>
      <c r="I11" s="338"/>
      <c r="J11" s="341"/>
      <c r="K11" s="338"/>
      <c r="L11" s="341"/>
      <c r="M11" s="338"/>
      <c r="N11" s="341"/>
      <c r="O11" s="338"/>
      <c r="P11" s="1103"/>
      <c r="Q11" s="1104"/>
    </row>
    <row r="12" spans="1:17">
      <c r="A12" s="341"/>
      <c r="B12" s="347" t="s">
        <v>72</v>
      </c>
      <c r="C12" s="341"/>
      <c r="D12" s="1411" t="s">
        <v>403</v>
      </c>
      <c r="E12" s="1413"/>
      <c r="F12" s="341"/>
      <c r="G12" s="347" t="s">
        <v>215</v>
      </c>
      <c r="H12" s="341"/>
      <c r="I12" s="347" t="s">
        <v>735</v>
      </c>
      <c r="J12" s="341"/>
      <c r="K12" s="347" t="s">
        <v>736</v>
      </c>
      <c r="L12" s="341"/>
      <c r="M12" s="347" t="s">
        <v>737</v>
      </c>
      <c r="N12" s="341"/>
      <c r="O12" s="347" t="s">
        <v>738</v>
      </c>
      <c r="P12" s="1105"/>
      <c r="Q12" s="1114" t="s">
        <v>215</v>
      </c>
    </row>
    <row r="13" spans="1:17">
      <c r="A13" s="341"/>
      <c r="B13" s="338" t="s">
        <v>73</v>
      </c>
      <c r="C13" s="341"/>
      <c r="D13" s="338"/>
      <c r="E13" s="338"/>
      <c r="F13" s="341"/>
      <c r="G13" s="347" t="s">
        <v>218</v>
      </c>
      <c r="H13" s="341"/>
      <c r="I13" s="338"/>
      <c r="J13" s="341"/>
      <c r="K13" s="338"/>
      <c r="L13" s="341"/>
      <c r="M13" s="338"/>
      <c r="N13" s="341"/>
      <c r="O13" s="338"/>
      <c r="P13" s="1105"/>
      <c r="Q13" s="1114" t="s">
        <v>219</v>
      </c>
    </row>
    <row r="14" spans="1:17">
      <c r="A14" s="341"/>
      <c r="B14" s="338"/>
      <c r="C14" s="341"/>
      <c r="D14" s="1411" t="s">
        <v>134</v>
      </c>
      <c r="E14" s="1413"/>
      <c r="F14" s="341"/>
      <c r="G14" s="347" t="s">
        <v>155</v>
      </c>
      <c r="H14" s="341"/>
      <c r="I14" s="347" t="s">
        <v>79</v>
      </c>
      <c r="J14" s="341"/>
      <c r="K14" s="347" t="s">
        <v>136</v>
      </c>
      <c r="L14" s="341"/>
      <c r="M14" s="347" t="s">
        <v>154</v>
      </c>
      <c r="N14" s="341"/>
      <c r="O14" s="347" t="s">
        <v>407</v>
      </c>
      <c r="P14" s="1105"/>
      <c r="Q14" s="1114" t="s">
        <v>408</v>
      </c>
    </row>
    <row r="15" spans="1:17">
      <c r="A15" s="343"/>
      <c r="B15" s="344"/>
      <c r="C15" s="343"/>
      <c r="D15" s="344"/>
      <c r="E15" s="344"/>
      <c r="F15" s="343"/>
      <c r="G15" s="344"/>
      <c r="H15" s="343"/>
      <c r="I15" s="344"/>
      <c r="J15" s="343"/>
      <c r="K15" s="344"/>
      <c r="L15" s="343"/>
      <c r="M15" s="344"/>
      <c r="N15" s="343"/>
      <c r="O15" s="344"/>
      <c r="P15" s="1115"/>
      <c r="Q15" s="1116"/>
    </row>
    <row r="16" spans="1:17">
      <c r="A16" s="341"/>
      <c r="B16" s="348" t="s">
        <v>283</v>
      </c>
      <c r="C16" s="341"/>
      <c r="D16" s="338"/>
      <c r="E16" s="338" t="s">
        <v>2248</v>
      </c>
      <c r="F16" s="180"/>
      <c r="G16" s="180"/>
      <c r="H16" s="180"/>
      <c r="I16" s="180"/>
      <c r="J16" s="181"/>
      <c r="K16" s="180"/>
      <c r="L16" s="181"/>
      <c r="M16" s="180"/>
      <c r="N16" s="181"/>
      <c r="O16" s="180"/>
      <c r="P16" s="1117"/>
      <c r="Q16" s="1129"/>
    </row>
    <row r="17" spans="1:17">
      <c r="A17" s="341"/>
      <c r="B17" s="348" t="s">
        <v>285</v>
      </c>
      <c r="C17" s="341"/>
      <c r="D17" s="338" t="s">
        <v>824</v>
      </c>
      <c r="E17" s="338" t="s">
        <v>785</v>
      </c>
      <c r="F17" s="341"/>
      <c r="G17" s="152"/>
      <c r="H17" s="154"/>
      <c r="I17" s="152"/>
      <c r="J17" s="154"/>
      <c r="K17" s="152"/>
      <c r="L17" s="154"/>
      <c r="M17" s="152"/>
      <c r="N17" s="154"/>
      <c r="O17" s="152"/>
      <c r="P17" s="1119"/>
      <c r="Q17" s="1120">
        <f>SUM(G17,I17,-K17,M17,O17)</f>
        <v>0</v>
      </c>
    </row>
    <row r="18" spans="1:17">
      <c r="A18" s="341"/>
      <c r="B18" s="348" t="s">
        <v>287</v>
      </c>
      <c r="C18" s="341"/>
      <c r="D18" s="338" t="s">
        <v>825</v>
      </c>
      <c r="E18" s="338" t="s">
        <v>787</v>
      </c>
      <c r="F18" s="341"/>
      <c r="G18" s="152"/>
      <c r="H18" s="154"/>
      <c r="I18" s="152"/>
      <c r="J18" s="154"/>
      <c r="K18" s="152"/>
      <c r="L18" s="154"/>
      <c r="M18" s="152"/>
      <c r="N18" s="154"/>
      <c r="O18" s="152"/>
      <c r="P18" s="1119"/>
      <c r="Q18" s="1120">
        <f>SUM(G18,I18,-K18,M18,O18)</f>
        <v>0</v>
      </c>
    </row>
    <row r="19" spans="1:17">
      <c r="A19" s="341"/>
      <c r="B19" s="348" t="s">
        <v>289</v>
      </c>
      <c r="C19" s="341"/>
      <c r="D19" s="338" t="s">
        <v>826</v>
      </c>
      <c r="E19" s="338" t="s">
        <v>827</v>
      </c>
      <c r="F19" s="341"/>
      <c r="G19" s="152"/>
      <c r="H19" s="154"/>
      <c r="I19" s="152"/>
      <c r="J19" s="154"/>
      <c r="K19" s="152"/>
      <c r="L19" s="154"/>
      <c r="M19" s="152"/>
      <c r="N19" s="154"/>
      <c r="O19" s="152"/>
      <c r="P19" s="1119"/>
      <c r="Q19" s="1120">
        <f>SUM(G19,I19,-K19,M19,O19)</f>
        <v>0</v>
      </c>
    </row>
    <row r="20" spans="1:17">
      <c r="A20" s="341"/>
      <c r="B20" s="348" t="s">
        <v>290</v>
      </c>
      <c r="C20" s="341"/>
      <c r="D20" s="338" t="s">
        <v>828</v>
      </c>
      <c r="E20" s="338" t="s">
        <v>777</v>
      </c>
      <c r="F20" s="341"/>
      <c r="G20" s="152"/>
      <c r="H20" s="154"/>
      <c r="I20" s="152"/>
      <c r="J20" s="154"/>
      <c r="K20" s="152"/>
      <c r="L20" s="154"/>
      <c r="M20" s="152"/>
      <c r="N20" s="154"/>
      <c r="O20" s="152"/>
      <c r="P20" s="1119"/>
      <c r="Q20" s="1120">
        <f t="shared" ref="Q20:Q25" si="0">SUM(G20,I20,-K20,M20,O20)</f>
        <v>0</v>
      </c>
    </row>
    <row r="21" spans="1:17">
      <c r="A21" s="341"/>
      <c r="B21" s="348" t="s">
        <v>292</v>
      </c>
      <c r="C21" s="341"/>
      <c r="D21" s="338" t="s">
        <v>829</v>
      </c>
      <c r="E21" s="338" t="s">
        <v>830</v>
      </c>
      <c r="F21" s="341"/>
      <c r="G21" s="152"/>
      <c r="H21" s="154"/>
      <c r="I21" s="152"/>
      <c r="J21" s="154"/>
      <c r="K21" s="152"/>
      <c r="L21" s="154"/>
      <c r="M21" s="152"/>
      <c r="N21" s="154"/>
      <c r="O21" s="152"/>
      <c r="P21" s="1119"/>
      <c r="Q21" s="1120">
        <f t="shared" si="0"/>
        <v>0</v>
      </c>
    </row>
    <row r="22" spans="1:17">
      <c r="A22" s="341"/>
      <c r="B22" s="348" t="s">
        <v>294</v>
      </c>
      <c r="C22" s="341"/>
      <c r="D22" s="338" t="s">
        <v>831</v>
      </c>
      <c r="E22" s="338" t="s">
        <v>832</v>
      </c>
      <c r="F22" s="341"/>
      <c r="G22" s="152"/>
      <c r="H22" s="154"/>
      <c r="I22" s="152"/>
      <c r="J22" s="154"/>
      <c r="K22" s="152"/>
      <c r="L22" s="154"/>
      <c r="M22" s="152"/>
      <c r="N22" s="154"/>
      <c r="O22" s="152"/>
      <c r="P22" s="1119"/>
      <c r="Q22" s="1120">
        <f t="shared" si="0"/>
        <v>0</v>
      </c>
    </row>
    <row r="23" spans="1:17">
      <c r="A23" s="341"/>
      <c r="B23" s="348" t="s">
        <v>296</v>
      </c>
      <c r="C23" s="341"/>
      <c r="D23" s="338" t="s">
        <v>833</v>
      </c>
      <c r="E23" s="338" t="s">
        <v>793</v>
      </c>
      <c r="F23" s="341"/>
      <c r="G23" s="152"/>
      <c r="H23" s="154"/>
      <c r="I23" s="152"/>
      <c r="J23" s="154"/>
      <c r="K23" s="152"/>
      <c r="L23" s="154"/>
      <c r="M23" s="152"/>
      <c r="N23" s="154"/>
      <c r="O23" s="152"/>
      <c r="P23" s="1119"/>
      <c r="Q23" s="1120">
        <f t="shared" si="0"/>
        <v>0</v>
      </c>
    </row>
    <row r="24" spans="1:17">
      <c r="A24" s="341"/>
      <c r="B24" s="348" t="s">
        <v>298</v>
      </c>
      <c r="C24" s="341"/>
      <c r="D24" s="338" t="s">
        <v>834</v>
      </c>
      <c r="E24" s="338" t="s">
        <v>835</v>
      </c>
      <c r="F24" s="341"/>
      <c r="G24" s="152"/>
      <c r="H24" s="154"/>
      <c r="I24" s="152"/>
      <c r="J24" s="154"/>
      <c r="K24" s="152"/>
      <c r="L24" s="154"/>
      <c r="M24" s="152"/>
      <c r="N24" s="154"/>
      <c r="O24" s="152"/>
      <c r="P24" s="1119"/>
      <c r="Q24" s="1120">
        <f t="shared" si="0"/>
        <v>0</v>
      </c>
    </row>
    <row r="25" spans="1:17">
      <c r="A25" s="341"/>
      <c r="B25" s="348" t="s">
        <v>300</v>
      </c>
      <c r="C25" s="341"/>
      <c r="D25" s="338" t="s">
        <v>836</v>
      </c>
      <c r="E25" s="338" t="s">
        <v>779</v>
      </c>
      <c r="F25" s="341"/>
      <c r="G25" s="152"/>
      <c r="H25" s="154"/>
      <c r="I25" s="152"/>
      <c r="J25" s="154"/>
      <c r="K25" s="152"/>
      <c r="L25" s="154"/>
      <c r="M25" s="152"/>
      <c r="N25" s="154"/>
      <c r="O25" s="152"/>
      <c r="P25" s="1119"/>
      <c r="Q25" s="1120">
        <f t="shared" si="0"/>
        <v>0</v>
      </c>
    </row>
    <row r="26" spans="1:17">
      <c r="A26" s="341"/>
      <c r="B26" s="348" t="s">
        <v>302</v>
      </c>
      <c r="C26" s="341"/>
      <c r="D26" s="338"/>
      <c r="E26" s="338" t="s">
        <v>837</v>
      </c>
      <c r="F26" s="341"/>
      <c r="G26" s="152">
        <f>SUM(G17:G25)</f>
        <v>0</v>
      </c>
      <c r="H26" s="154"/>
      <c r="I26" s="152">
        <f>SUM(I17:I25)</f>
        <v>0</v>
      </c>
      <c r="J26" s="154"/>
      <c r="K26" s="152">
        <f>SUM(K17:K25)</f>
        <v>0</v>
      </c>
      <c r="L26" s="154"/>
      <c r="M26" s="152">
        <f>SUM(M17:M25)</f>
        <v>0</v>
      </c>
      <c r="N26" s="154"/>
      <c r="O26" s="152">
        <f>SUM(O17:O25)</f>
        <v>0</v>
      </c>
      <c r="P26" s="1119"/>
      <c r="Q26" s="1120">
        <f>SUM(Q17:Q25)</f>
        <v>0</v>
      </c>
    </row>
    <row r="27" spans="1:17">
      <c r="A27" s="341"/>
      <c r="B27" s="348" t="s">
        <v>304</v>
      </c>
      <c r="C27" s="341"/>
      <c r="D27" s="338"/>
      <c r="E27" s="338" t="s">
        <v>838</v>
      </c>
      <c r="F27" s="180"/>
      <c r="G27" s="181"/>
      <c r="H27" s="180"/>
      <c r="I27" s="181"/>
      <c r="J27" s="180"/>
      <c r="K27" s="181"/>
      <c r="L27" s="180"/>
      <c r="M27" s="181"/>
      <c r="N27" s="180"/>
      <c r="O27" s="181"/>
      <c r="P27" s="1117"/>
      <c r="Q27" s="1118"/>
    </row>
    <row r="28" spans="1:17">
      <c r="A28" s="341"/>
      <c r="B28" s="338"/>
      <c r="C28" s="341"/>
      <c r="D28" s="338"/>
      <c r="E28" s="338" t="s">
        <v>839</v>
      </c>
      <c r="F28" s="180"/>
      <c r="G28" s="181"/>
      <c r="H28" s="180"/>
      <c r="I28" s="181"/>
      <c r="J28" s="180"/>
      <c r="K28" s="181"/>
      <c r="L28" s="180"/>
      <c r="M28" s="181"/>
      <c r="N28" s="180"/>
      <c r="O28" s="181"/>
      <c r="P28" s="1117"/>
      <c r="Q28" s="1118"/>
    </row>
    <row r="29" spans="1:17">
      <c r="A29" s="341"/>
      <c r="B29" s="348" t="s">
        <v>306</v>
      </c>
      <c r="C29" s="341"/>
      <c r="D29" s="338" t="s">
        <v>840</v>
      </c>
      <c r="E29" s="338" t="s">
        <v>785</v>
      </c>
      <c r="F29" s="341"/>
      <c r="G29" s="152"/>
      <c r="H29" s="154"/>
      <c r="I29" s="152"/>
      <c r="J29" s="154"/>
      <c r="K29" s="152"/>
      <c r="L29" s="154"/>
      <c r="M29" s="152"/>
      <c r="N29" s="154"/>
      <c r="O29" s="152"/>
      <c r="P29" s="1119"/>
      <c r="Q29" s="1120">
        <f t="shared" ref="Q29:Q36" si="1">SUM(G29,I29,-K29,M29,O29)</f>
        <v>0</v>
      </c>
    </row>
    <row r="30" spans="1:17">
      <c r="A30" s="341"/>
      <c r="B30" s="348" t="s">
        <v>308</v>
      </c>
      <c r="C30" s="341"/>
      <c r="D30" s="338" t="s">
        <v>841</v>
      </c>
      <c r="E30" s="338" t="s">
        <v>787</v>
      </c>
      <c r="F30" s="341"/>
      <c r="G30" s="152"/>
      <c r="H30" s="154"/>
      <c r="I30" s="152"/>
      <c r="J30" s="154"/>
      <c r="K30" s="152"/>
      <c r="L30" s="154"/>
      <c r="M30" s="152"/>
      <c r="N30" s="154"/>
      <c r="O30" s="152"/>
      <c r="P30" s="1119"/>
      <c r="Q30" s="1120">
        <f t="shared" si="1"/>
        <v>0</v>
      </c>
    </row>
    <row r="31" spans="1:17">
      <c r="A31" s="341"/>
      <c r="B31" s="348" t="s">
        <v>309</v>
      </c>
      <c r="C31" s="341"/>
      <c r="D31" s="338" t="s">
        <v>842</v>
      </c>
      <c r="E31" s="338" t="s">
        <v>843</v>
      </c>
      <c r="F31" s="341"/>
      <c r="G31" s="152"/>
      <c r="H31" s="154"/>
      <c r="I31" s="152"/>
      <c r="J31" s="154"/>
      <c r="K31" s="152"/>
      <c r="L31" s="154"/>
      <c r="M31" s="152"/>
      <c r="N31" s="154"/>
      <c r="O31" s="152"/>
      <c r="P31" s="1119"/>
      <c r="Q31" s="1120">
        <f t="shared" si="1"/>
        <v>0</v>
      </c>
    </row>
    <row r="32" spans="1:17">
      <c r="A32" s="341"/>
      <c r="B32" s="348" t="s">
        <v>613</v>
      </c>
      <c r="C32" s="341"/>
      <c r="D32" s="338" t="s">
        <v>844</v>
      </c>
      <c r="E32" s="338" t="s">
        <v>845</v>
      </c>
      <c r="F32" s="341"/>
      <c r="G32" s="152"/>
      <c r="H32" s="154"/>
      <c r="I32" s="152"/>
      <c r="J32" s="154"/>
      <c r="K32" s="152"/>
      <c r="L32" s="154"/>
      <c r="M32" s="152"/>
      <c r="N32" s="154"/>
      <c r="O32" s="152"/>
      <c r="P32" s="1119"/>
      <c r="Q32" s="1120">
        <f t="shared" si="1"/>
        <v>0</v>
      </c>
    </row>
    <row r="33" spans="1:17">
      <c r="A33" s="341"/>
      <c r="B33" s="348" t="s">
        <v>615</v>
      </c>
      <c r="C33" s="341"/>
      <c r="D33" s="338" t="s">
        <v>846</v>
      </c>
      <c r="E33" s="338" t="s">
        <v>847</v>
      </c>
      <c r="F33" s="341"/>
      <c r="G33" s="152"/>
      <c r="H33" s="154"/>
      <c r="I33" s="152"/>
      <c r="J33" s="154"/>
      <c r="K33" s="152"/>
      <c r="L33" s="154"/>
      <c r="M33" s="152"/>
      <c r="N33" s="154"/>
      <c r="O33" s="152"/>
      <c r="P33" s="1119"/>
      <c r="Q33" s="1120">
        <f t="shared" si="1"/>
        <v>0</v>
      </c>
    </row>
    <row r="34" spans="1:17">
      <c r="A34" s="341"/>
      <c r="B34" s="348" t="s">
        <v>616</v>
      </c>
      <c r="C34" s="341"/>
      <c r="D34" s="338" t="s">
        <v>848</v>
      </c>
      <c r="E34" s="338" t="s">
        <v>818</v>
      </c>
      <c r="F34" s="341"/>
      <c r="G34" s="152"/>
      <c r="H34" s="154"/>
      <c r="I34" s="152"/>
      <c r="J34" s="154"/>
      <c r="K34" s="152"/>
      <c r="L34" s="154"/>
      <c r="M34" s="152"/>
      <c r="N34" s="154"/>
      <c r="O34" s="152"/>
      <c r="P34" s="1119"/>
      <c r="Q34" s="1120">
        <f t="shared" si="1"/>
        <v>0</v>
      </c>
    </row>
    <row r="35" spans="1:17">
      <c r="A35" s="341"/>
      <c r="B35" s="348" t="s">
        <v>618</v>
      </c>
      <c r="C35" s="341"/>
      <c r="D35" s="338" t="s">
        <v>849</v>
      </c>
      <c r="E35" s="338" t="s">
        <v>850</v>
      </c>
      <c r="F35" s="341"/>
      <c r="G35" s="152"/>
      <c r="H35" s="154"/>
      <c r="I35" s="152"/>
      <c r="J35" s="154"/>
      <c r="K35" s="152"/>
      <c r="L35" s="154"/>
      <c r="M35" s="152"/>
      <c r="N35" s="154"/>
      <c r="O35" s="152"/>
      <c r="P35" s="1119"/>
      <c r="Q35" s="1120">
        <f t="shared" si="1"/>
        <v>0</v>
      </c>
    </row>
    <row r="36" spans="1:17">
      <c r="A36" s="341"/>
      <c r="B36" s="348" t="s">
        <v>619</v>
      </c>
      <c r="C36" s="341"/>
      <c r="D36" s="338" t="s">
        <v>851</v>
      </c>
      <c r="E36" s="338" t="s">
        <v>779</v>
      </c>
      <c r="F36" s="341"/>
      <c r="G36" s="152"/>
      <c r="H36" s="154"/>
      <c r="I36" s="152"/>
      <c r="J36" s="154"/>
      <c r="K36" s="152"/>
      <c r="L36" s="154"/>
      <c r="M36" s="152"/>
      <c r="N36" s="154"/>
      <c r="O36" s="152"/>
      <c r="P36" s="1119"/>
      <c r="Q36" s="1120">
        <f t="shared" si="1"/>
        <v>0</v>
      </c>
    </row>
    <row r="37" spans="1:17">
      <c r="A37" s="341"/>
      <c r="B37" s="348" t="s">
        <v>620</v>
      </c>
      <c r="C37" s="341"/>
      <c r="D37" s="338"/>
      <c r="E37" s="338" t="s">
        <v>852</v>
      </c>
      <c r="F37" s="180"/>
      <c r="G37" s="181"/>
      <c r="H37" s="180"/>
      <c r="I37" s="181"/>
      <c r="J37" s="180"/>
      <c r="K37" s="181"/>
      <c r="L37" s="180"/>
      <c r="M37" s="181"/>
      <c r="N37" s="180"/>
      <c r="O37" s="181"/>
      <c r="P37" s="1117"/>
      <c r="Q37" s="1118"/>
    </row>
    <row r="38" spans="1:17">
      <c r="A38" s="341"/>
      <c r="B38" s="348" t="s">
        <v>621</v>
      </c>
      <c r="C38" s="341"/>
      <c r="D38" s="338"/>
      <c r="E38" s="338" t="s">
        <v>853</v>
      </c>
      <c r="F38" s="341"/>
      <c r="G38" s="152">
        <f>SUM(G29:G36)</f>
        <v>0</v>
      </c>
      <c r="H38" s="154"/>
      <c r="I38" s="152">
        <f>SUM(I29:I36)</f>
        <v>0</v>
      </c>
      <c r="J38" s="154"/>
      <c r="K38" s="152">
        <f>SUM(K29:K36)</f>
        <v>0</v>
      </c>
      <c r="L38" s="154"/>
      <c r="M38" s="152">
        <f>SUM(M29:M36)</f>
        <v>0</v>
      </c>
      <c r="N38" s="154"/>
      <c r="O38" s="152">
        <f>SUM(O29:O36)</f>
        <v>0</v>
      </c>
      <c r="P38" s="1119"/>
      <c r="Q38" s="1120">
        <f>SUM(Q29:Q36)</f>
        <v>0</v>
      </c>
    </row>
    <row r="39" spans="1:17" ht="15.75">
      <c r="A39" s="341"/>
      <c r="B39" s="348" t="s">
        <v>622</v>
      </c>
      <c r="C39" s="341"/>
      <c r="D39" s="338"/>
      <c r="E39" s="805" t="s">
        <v>2253</v>
      </c>
      <c r="F39" s="341"/>
      <c r="G39" s="152"/>
      <c r="H39" s="154"/>
      <c r="I39" s="152"/>
      <c r="J39" s="154"/>
      <c r="K39" s="152"/>
      <c r="L39" s="154"/>
      <c r="M39" s="152"/>
      <c r="N39" s="154"/>
      <c r="O39" s="152"/>
      <c r="P39" s="1119"/>
      <c r="Q39" s="1120"/>
    </row>
    <row r="40" spans="1:17" ht="15.75">
      <c r="A40" s="341"/>
      <c r="B40" s="348" t="s">
        <v>623</v>
      </c>
      <c r="C40" s="341"/>
      <c r="D40" s="338"/>
      <c r="E40" s="805" t="s">
        <v>2252</v>
      </c>
      <c r="F40" s="180"/>
      <c r="G40" s="181"/>
      <c r="H40" s="180"/>
      <c r="I40" s="181"/>
      <c r="J40" s="180"/>
      <c r="K40" s="181"/>
      <c r="L40" s="180"/>
      <c r="M40" s="181"/>
      <c r="N40" s="180"/>
      <c r="O40" s="181"/>
      <c r="P40" s="1117"/>
      <c r="Q40" s="1118"/>
    </row>
    <row r="41" spans="1:17">
      <c r="A41" s="341"/>
      <c r="B41" s="348" t="s">
        <v>625</v>
      </c>
      <c r="C41" s="341"/>
      <c r="D41" s="338" t="s">
        <v>854</v>
      </c>
      <c r="E41" s="338" t="s">
        <v>785</v>
      </c>
      <c r="F41" s="341"/>
      <c r="G41" s="152"/>
      <c r="H41" s="154"/>
      <c r="I41" s="152"/>
      <c r="J41" s="154"/>
      <c r="K41" s="152"/>
      <c r="L41" s="154"/>
      <c r="M41" s="152"/>
      <c r="N41" s="154"/>
      <c r="O41" s="152"/>
      <c r="P41" s="1119"/>
      <c r="Q41" s="1120">
        <f t="shared" ref="Q41:Q48" si="2">SUM(G41,I41,-K41,M41,O41)</f>
        <v>0</v>
      </c>
    </row>
    <row r="42" spans="1:17">
      <c r="A42" s="341"/>
      <c r="B42" s="348" t="s">
        <v>626</v>
      </c>
      <c r="C42" s="341"/>
      <c r="D42" s="338" t="s">
        <v>855</v>
      </c>
      <c r="E42" s="338" t="s">
        <v>753</v>
      </c>
      <c r="F42" s="341"/>
      <c r="G42" s="152"/>
      <c r="H42" s="154"/>
      <c r="I42" s="152"/>
      <c r="J42" s="154"/>
      <c r="K42" s="152"/>
      <c r="L42" s="154"/>
      <c r="M42" s="152"/>
      <c r="N42" s="154"/>
      <c r="O42" s="152"/>
      <c r="P42" s="1119"/>
      <c r="Q42" s="1120">
        <f t="shared" si="2"/>
        <v>0</v>
      </c>
    </row>
    <row r="43" spans="1:17">
      <c r="A43" s="341"/>
      <c r="B43" s="348" t="s">
        <v>628</v>
      </c>
      <c r="C43" s="341"/>
      <c r="D43" s="338" t="s">
        <v>856</v>
      </c>
      <c r="E43" s="338" t="s">
        <v>787</v>
      </c>
      <c r="F43" s="341"/>
      <c r="G43" s="152"/>
      <c r="H43" s="154"/>
      <c r="I43" s="152"/>
      <c r="J43" s="154"/>
      <c r="K43" s="152"/>
      <c r="L43" s="154"/>
      <c r="M43" s="152"/>
      <c r="N43" s="154"/>
      <c r="O43" s="152"/>
      <c r="P43" s="1119"/>
      <c r="Q43" s="1120">
        <f t="shared" si="2"/>
        <v>0</v>
      </c>
    </row>
    <row r="44" spans="1:17">
      <c r="A44" s="341"/>
      <c r="B44" s="348" t="s">
        <v>630</v>
      </c>
      <c r="C44" s="341"/>
      <c r="D44" s="338" t="s">
        <v>857</v>
      </c>
      <c r="E44" s="338" t="s">
        <v>858</v>
      </c>
      <c r="F44" s="341"/>
      <c r="G44" s="152"/>
      <c r="H44" s="154"/>
      <c r="I44" s="152"/>
      <c r="J44" s="154"/>
      <c r="K44" s="152"/>
      <c r="L44" s="154"/>
      <c r="M44" s="152"/>
      <c r="N44" s="154"/>
      <c r="O44" s="152"/>
      <c r="P44" s="1119"/>
      <c r="Q44" s="1120">
        <f t="shared" si="2"/>
        <v>0</v>
      </c>
    </row>
    <row r="45" spans="1:17">
      <c r="A45" s="341"/>
      <c r="B45" s="348" t="s">
        <v>632</v>
      </c>
      <c r="C45" s="341"/>
      <c r="D45" s="338" t="s">
        <v>859</v>
      </c>
      <c r="E45" s="338" t="s">
        <v>818</v>
      </c>
      <c r="F45" s="341"/>
      <c r="G45" s="152"/>
      <c r="H45" s="154"/>
      <c r="I45" s="152"/>
      <c r="J45" s="154"/>
      <c r="K45" s="152"/>
      <c r="L45" s="154"/>
      <c r="M45" s="152"/>
      <c r="N45" s="154"/>
      <c r="O45" s="152"/>
      <c r="P45" s="1119"/>
      <c r="Q45" s="1120">
        <f t="shared" si="2"/>
        <v>0</v>
      </c>
    </row>
    <row r="46" spans="1:17">
      <c r="A46" s="341"/>
      <c r="B46" s="348" t="s">
        <v>634</v>
      </c>
      <c r="C46" s="341"/>
      <c r="D46" s="338" t="s">
        <v>860</v>
      </c>
      <c r="E46" s="338" t="s">
        <v>861</v>
      </c>
      <c r="F46" s="341"/>
      <c r="G46" s="152"/>
      <c r="H46" s="154"/>
      <c r="I46" s="152"/>
      <c r="J46" s="154"/>
      <c r="K46" s="152"/>
      <c r="L46" s="154"/>
      <c r="M46" s="152"/>
      <c r="N46" s="154"/>
      <c r="O46" s="152"/>
      <c r="P46" s="1119"/>
      <c r="Q46" s="1120">
        <f t="shared" si="2"/>
        <v>0</v>
      </c>
    </row>
    <row r="47" spans="1:17">
      <c r="A47" s="341"/>
      <c r="B47" s="348" t="s">
        <v>635</v>
      </c>
      <c r="C47" s="341"/>
      <c r="D47" s="338" t="s">
        <v>862</v>
      </c>
      <c r="E47" s="338" t="s">
        <v>863</v>
      </c>
      <c r="F47" s="341"/>
      <c r="G47" s="152"/>
      <c r="H47" s="154"/>
      <c r="I47" s="152"/>
      <c r="J47" s="154"/>
      <c r="K47" s="152"/>
      <c r="L47" s="154"/>
      <c r="M47" s="152"/>
      <c r="N47" s="154"/>
      <c r="O47" s="152"/>
      <c r="P47" s="1119"/>
      <c r="Q47" s="1120">
        <f t="shared" si="2"/>
        <v>0</v>
      </c>
    </row>
    <row r="48" spans="1:17">
      <c r="A48" s="341"/>
      <c r="B48" s="348" t="s">
        <v>637</v>
      </c>
      <c r="C48" s="341"/>
      <c r="D48" s="338" t="s">
        <v>864</v>
      </c>
      <c r="E48" s="338" t="s">
        <v>779</v>
      </c>
      <c r="F48" s="341"/>
      <c r="G48" s="152"/>
      <c r="H48" s="154"/>
      <c r="I48" s="152"/>
      <c r="J48" s="154"/>
      <c r="K48" s="152"/>
      <c r="L48" s="154"/>
      <c r="M48" s="152"/>
      <c r="N48" s="154"/>
      <c r="O48" s="152"/>
      <c r="P48" s="1119"/>
      <c r="Q48" s="1120">
        <f t="shared" si="2"/>
        <v>0</v>
      </c>
    </row>
    <row r="49" spans="1:17" ht="15.75">
      <c r="A49" s="341"/>
      <c r="B49" s="348" t="s">
        <v>639</v>
      </c>
      <c r="C49" s="341"/>
      <c r="D49" s="338"/>
      <c r="E49" s="805" t="s">
        <v>2251</v>
      </c>
      <c r="F49" s="341"/>
      <c r="G49" s="152">
        <f>SUM(G41:G48)</f>
        <v>0</v>
      </c>
      <c r="H49" s="154"/>
      <c r="I49" s="152"/>
      <c r="J49" s="154"/>
      <c r="K49" s="152">
        <f>SUM(K41:K48)</f>
        <v>0</v>
      </c>
      <c r="L49" s="154"/>
      <c r="M49" s="152">
        <f>SUM(M41:M48)</f>
        <v>0</v>
      </c>
      <c r="N49" s="154"/>
      <c r="O49" s="152">
        <f>SUM(O41:O48)</f>
        <v>0</v>
      </c>
      <c r="P49" s="1119"/>
      <c r="Q49" s="1120">
        <f>SUM(Q41:Q48)</f>
        <v>0</v>
      </c>
    </row>
    <row r="50" spans="1:17" ht="15.75">
      <c r="A50" s="341"/>
      <c r="B50" s="348" t="s">
        <v>640</v>
      </c>
      <c r="C50" s="341"/>
      <c r="D50" s="338"/>
      <c r="E50" s="805" t="s">
        <v>865</v>
      </c>
      <c r="F50" s="180"/>
      <c r="G50" s="181"/>
      <c r="H50" s="180"/>
      <c r="I50" s="181"/>
      <c r="J50" s="181"/>
      <c r="K50" s="181"/>
      <c r="L50" s="181"/>
      <c r="M50" s="180"/>
      <c r="N50" s="181"/>
      <c r="O50" s="180"/>
      <c r="P50" s="1117"/>
      <c r="Q50" s="1118"/>
    </row>
    <row r="51" spans="1:17">
      <c r="A51" s="341"/>
      <c r="B51" s="348" t="s">
        <v>642</v>
      </c>
      <c r="C51" s="341"/>
      <c r="D51" s="338" t="s">
        <v>866</v>
      </c>
      <c r="E51" s="338" t="s">
        <v>785</v>
      </c>
      <c r="F51" s="341"/>
      <c r="G51" s="152"/>
      <c r="H51" s="154"/>
      <c r="I51" s="152"/>
      <c r="J51" s="154"/>
      <c r="K51" s="152"/>
      <c r="L51" s="154"/>
      <c r="M51" s="152"/>
      <c r="N51" s="154"/>
      <c r="O51" s="152"/>
      <c r="P51" s="1119"/>
      <c r="Q51" s="1120">
        <f>SUM(G51,I51,-K51,M51,O51)</f>
        <v>0</v>
      </c>
    </row>
    <row r="52" spans="1:17">
      <c r="A52" s="341"/>
      <c r="B52" s="348" t="s">
        <v>643</v>
      </c>
      <c r="C52" s="341"/>
      <c r="D52" s="338" t="s">
        <v>867</v>
      </c>
      <c r="E52" s="338" t="s">
        <v>787</v>
      </c>
      <c r="F52" s="341"/>
      <c r="G52" s="152"/>
      <c r="H52" s="154"/>
      <c r="I52" s="152"/>
      <c r="J52" s="154"/>
      <c r="K52" s="152"/>
      <c r="L52" s="154"/>
      <c r="M52" s="152"/>
      <c r="N52" s="154"/>
      <c r="O52" s="152"/>
      <c r="P52" s="1119"/>
      <c r="Q52" s="1120">
        <f t="shared" ref="Q52:Q64" si="3">SUM(G52,I52,-K52,M52,O52)</f>
        <v>0</v>
      </c>
    </row>
    <row r="53" spans="1:17">
      <c r="A53" s="341"/>
      <c r="B53" s="348" t="s">
        <v>868</v>
      </c>
      <c r="C53" s="341"/>
      <c r="D53" s="338" t="s">
        <v>869</v>
      </c>
      <c r="E53" s="338" t="s">
        <v>858</v>
      </c>
      <c r="F53" s="341"/>
      <c r="G53" s="152"/>
      <c r="H53" s="154"/>
      <c r="I53" s="152"/>
      <c r="J53" s="154"/>
      <c r="K53" s="152"/>
      <c r="L53" s="154"/>
      <c r="M53" s="152"/>
      <c r="N53" s="154"/>
      <c r="O53" s="152"/>
      <c r="P53" s="1119"/>
      <c r="Q53" s="1120">
        <f t="shared" si="3"/>
        <v>0</v>
      </c>
    </row>
    <row r="54" spans="1:17">
      <c r="A54" s="341"/>
      <c r="B54" s="348" t="s">
        <v>870</v>
      </c>
      <c r="C54" s="341"/>
      <c r="D54" s="338" t="s">
        <v>871</v>
      </c>
      <c r="E54" s="338" t="s">
        <v>818</v>
      </c>
      <c r="F54" s="341"/>
      <c r="G54" s="152"/>
      <c r="H54" s="154"/>
      <c r="I54" s="152"/>
      <c r="J54" s="154"/>
      <c r="K54" s="152"/>
      <c r="L54" s="154"/>
      <c r="M54" s="152"/>
      <c r="N54" s="154"/>
      <c r="O54" s="152"/>
      <c r="P54" s="1119"/>
      <c r="Q54" s="1120">
        <f t="shared" si="3"/>
        <v>0</v>
      </c>
    </row>
    <row r="55" spans="1:17">
      <c r="A55" s="341"/>
      <c r="B55" s="348" t="s">
        <v>872</v>
      </c>
      <c r="C55" s="341"/>
      <c r="D55" s="338" t="s">
        <v>873</v>
      </c>
      <c r="E55" s="338" t="s">
        <v>874</v>
      </c>
      <c r="F55" s="341"/>
      <c r="G55" s="356"/>
      <c r="H55" s="154"/>
      <c r="I55" s="152"/>
      <c r="J55" s="154"/>
      <c r="K55" s="152"/>
      <c r="L55" s="154"/>
      <c r="M55" s="152"/>
      <c r="N55" s="154"/>
      <c r="O55" s="152"/>
      <c r="P55" s="1119"/>
      <c r="Q55" s="1120">
        <f t="shared" si="3"/>
        <v>0</v>
      </c>
    </row>
    <row r="56" spans="1:17">
      <c r="A56" s="341"/>
      <c r="B56" s="348" t="s">
        <v>875</v>
      </c>
      <c r="C56" s="341"/>
      <c r="D56" s="338" t="s">
        <v>876</v>
      </c>
      <c r="E56" s="338" t="s">
        <v>877</v>
      </c>
      <c r="F56" s="341"/>
      <c r="G56" s="152"/>
      <c r="H56" s="154"/>
      <c r="I56" s="152"/>
      <c r="J56" s="154"/>
      <c r="K56" s="152"/>
      <c r="L56" s="154"/>
      <c r="M56" s="152"/>
      <c r="N56" s="154"/>
      <c r="O56" s="152"/>
      <c r="P56" s="1119"/>
      <c r="Q56" s="1120">
        <f t="shared" si="3"/>
        <v>0</v>
      </c>
    </row>
    <row r="57" spans="1:17">
      <c r="A57" s="341"/>
      <c r="B57" s="348" t="s">
        <v>878</v>
      </c>
      <c r="C57" s="341"/>
      <c r="D57" s="338" t="s">
        <v>879</v>
      </c>
      <c r="E57" s="338" t="s">
        <v>880</v>
      </c>
      <c r="F57" s="341"/>
      <c r="G57" s="152"/>
      <c r="H57" s="154"/>
      <c r="I57" s="152"/>
      <c r="J57" s="154"/>
      <c r="K57" s="152"/>
      <c r="L57" s="154"/>
      <c r="M57" s="152"/>
      <c r="N57" s="154"/>
      <c r="O57" s="152"/>
      <c r="P57" s="1119"/>
      <c r="Q57" s="1120">
        <f t="shared" si="3"/>
        <v>0</v>
      </c>
    </row>
    <row r="58" spans="1:17">
      <c r="A58" s="341"/>
      <c r="B58" s="348" t="s">
        <v>881</v>
      </c>
      <c r="C58" s="341"/>
      <c r="D58" s="338" t="s">
        <v>882</v>
      </c>
      <c r="E58" s="338" t="s">
        <v>883</v>
      </c>
      <c r="F58" s="341"/>
      <c r="G58" s="356"/>
      <c r="H58" s="154"/>
      <c r="I58" s="152"/>
      <c r="J58" s="154"/>
      <c r="K58" s="152"/>
      <c r="L58" s="154"/>
      <c r="M58" s="152"/>
      <c r="N58" s="154"/>
      <c r="O58" s="152"/>
      <c r="P58" s="1119"/>
      <c r="Q58" s="1120">
        <f t="shared" si="3"/>
        <v>0</v>
      </c>
    </row>
    <row r="59" spans="1:17">
      <c r="A59" s="341"/>
      <c r="B59" s="348" t="s">
        <v>884</v>
      </c>
      <c r="C59" s="341"/>
      <c r="D59" s="338" t="s">
        <v>885</v>
      </c>
      <c r="E59" s="338" t="s">
        <v>886</v>
      </c>
      <c r="F59" s="341"/>
      <c r="G59" s="152"/>
      <c r="H59" s="154"/>
      <c r="I59" s="152"/>
      <c r="J59" s="154"/>
      <c r="K59" s="152"/>
      <c r="L59" s="154"/>
      <c r="M59" s="152"/>
      <c r="N59" s="154"/>
      <c r="O59" s="152"/>
      <c r="P59" s="1119"/>
      <c r="Q59" s="1120">
        <f t="shared" si="3"/>
        <v>0</v>
      </c>
    </row>
    <row r="60" spans="1:17">
      <c r="A60" s="341"/>
      <c r="B60" s="348" t="s">
        <v>887</v>
      </c>
      <c r="C60" s="341"/>
      <c r="D60" s="338" t="s">
        <v>888</v>
      </c>
      <c r="E60" s="338" t="s">
        <v>889</v>
      </c>
      <c r="F60" s="341"/>
      <c r="G60" s="152"/>
      <c r="H60" s="154"/>
      <c r="I60" s="152"/>
      <c r="J60" s="154"/>
      <c r="K60" s="152"/>
      <c r="L60" s="154"/>
      <c r="M60" s="152"/>
      <c r="N60" s="154"/>
      <c r="O60" s="152"/>
      <c r="P60" s="1119"/>
      <c r="Q60" s="1120">
        <f t="shared" si="3"/>
        <v>0</v>
      </c>
    </row>
    <row r="61" spans="1:17">
      <c r="A61" s="341"/>
      <c r="B61" s="348" t="s">
        <v>890</v>
      </c>
      <c r="C61" s="341"/>
      <c r="D61" s="338" t="s">
        <v>891</v>
      </c>
      <c r="E61" s="338" t="s">
        <v>892</v>
      </c>
      <c r="F61" s="341"/>
      <c r="G61" s="152"/>
      <c r="H61" s="154"/>
      <c r="I61" s="152"/>
      <c r="J61" s="154"/>
      <c r="K61" s="152"/>
      <c r="L61" s="154"/>
      <c r="M61" s="152"/>
      <c r="N61" s="154"/>
      <c r="O61" s="152"/>
      <c r="P61" s="1119"/>
      <c r="Q61" s="1120">
        <f t="shared" si="3"/>
        <v>0</v>
      </c>
    </row>
    <row r="62" spans="1:17">
      <c r="A62" s="341"/>
      <c r="B62">
        <v>100</v>
      </c>
      <c r="C62" s="341"/>
      <c r="D62" s="338" t="s">
        <v>893</v>
      </c>
      <c r="E62" s="338" t="s">
        <v>894</v>
      </c>
      <c r="F62" s="341"/>
      <c r="G62" s="152"/>
      <c r="H62" s="154"/>
      <c r="I62" s="152"/>
      <c r="J62" s="154"/>
      <c r="K62" s="152"/>
      <c r="L62" s="154"/>
      <c r="M62" s="152"/>
      <c r="N62" s="154"/>
      <c r="O62" s="152"/>
      <c r="P62" s="1119"/>
      <c r="Q62" s="1120">
        <f t="shared" si="3"/>
        <v>0</v>
      </c>
    </row>
    <row r="63" spans="1:17">
      <c r="A63" s="341"/>
      <c r="B63">
        <v>101</v>
      </c>
      <c r="C63" s="341"/>
      <c r="D63" s="338" t="s">
        <v>895</v>
      </c>
      <c r="E63" s="338" t="s">
        <v>896</v>
      </c>
      <c r="F63" s="341"/>
      <c r="G63" s="152"/>
      <c r="H63" s="154"/>
      <c r="I63" s="152"/>
      <c r="J63" s="154"/>
      <c r="K63" s="152"/>
      <c r="L63" s="154"/>
      <c r="M63" s="152"/>
      <c r="N63" s="154"/>
      <c r="O63" s="152"/>
      <c r="P63" s="1119"/>
      <c r="Q63" s="1120">
        <f t="shared" si="3"/>
        <v>0</v>
      </c>
    </row>
    <row r="64" spans="1:17">
      <c r="A64" s="341"/>
      <c r="B64">
        <v>102</v>
      </c>
      <c r="C64" s="341"/>
      <c r="D64" s="338" t="s">
        <v>897</v>
      </c>
      <c r="E64" s="338" t="s">
        <v>779</v>
      </c>
      <c r="F64" s="341"/>
      <c r="G64" s="152"/>
      <c r="H64" s="154"/>
      <c r="I64" s="152"/>
      <c r="J64" s="154"/>
      <c r="K64" s="152"/>
      <c r="L64" s="154"/>
      <c r="M64" s="152"/>
      <c r="N64" s="154"/>
      <c r="O64" s="152"/>
      <c r="P64" s="1119"/>
      <c r="Q64" s="1120">
        <f t="shared" si="3"/>
        <v>0</v>
      </c>
    </row>
    <row r="65" spans="1:17" ht="15.75">
      <c r="A65" s="341"/>
      <c r="B65">
        <v>103</v>
      </c>
      <c r="C65" s="341"/>
      <c r="D65" s="338"/>
      <c r="E65" s="805" t="s">
        <v>2250</v>
      </c>
      <c r="F65" s="341"/>
      <c r="G65" s="152">
        <f>SUM(G51:G64)</f>
        <v>0</v>
      </c>
      <c r="H65" s="154"/>
      <c r="I65" s="152">
        <f>SUM(I51:I64)</f>
        <v>0</v>
      </c>
      <c r="J65" s="154"/>
      <c r="K65" s="152">
        <f>SUM(K51:K64)</f>
        <v>0</v>
      </c>
      <c r="L65" s="154"/>
      <c r="M65" s="152">
        <f>SUM(M51:M64)</f>
        <v>0</v>
      </c>
      <c r="N65" s="154"/>
      <c r="O65" s="152">
        <f>SUM(O51:O64)</f>
        <v>0</v>
      </c>
      <c r="P65" s="1119"/>
      <c r="Q65" s="1120">
        <f>SUM(Q51:Q64)</f>
        <v>0</v>
      </c>
    </row>
    <row r="66" spans="1:17" ht="15.75">
      <c r="A66" s="341"/>
      <c r="B66">
        <v>104</v>
      </c>
      <c r="C66" s="341"/>
      <c r="D66" s="338"/>
      <c r="E66" s="805" t="s">
        <v>898</v>
      </c>
      <c r="F66" s="180"/>
      <c r="G66" s="181"/>
      <c r="H66" s="180"/>
      <c r="I66" s="181"/>
      <c r="J66" s="351"/>
      <c r="K66" s="180"/>
      <c r="L66" s="181"/>
      <c r="M66" s="180"/>
      <c r="N66" s="181"/>
      <c r="O66" s="180"/>
      <c r="P66" s="1117"/>
      <c r="Q66" s="1118"/>
    </row>
    <row r="67" spans="1:17">
      <c r="A67" s="341"/>
      <c r="B67">
        <v>105</v>
      </c>
      <c r="C67" s="341"/>
      <c r="D67" s="338" t="s">
        <v>899</v>
      </c>
      <c r="E67" s="338" t="s">
        <v>785</v>
      </c>
      <c r="F67" s="341"/>
      <c r="G67" s="152"/>
      <c r="H67" s="154"/>
      <c r="I67" s="152"/>
      <c r="J67" s="154"/>
      <c r="K67" s="152"/>
      <c r="L67" s="154"/>
      <c r="M67" s="152"/>
      <c r="N67" s="154"/>
      <c r="O67" s="152"/>
      <c r="P67" s="1119"/>
      <c r="Q67" s="1120">
        <f t="shared" ref="Q67:Q78" si="4">SUM(G67,I67,-K67,M67,O67)</f>
        <v>0</v>
      </c>
    </row>
    <row r="68" spans="1:17">
      <c r="A68" s="341"/>
      <c r="B68">
        <v>106</v>
      </c>
      <c r="C68" s="341"/>
      <c r="D68" s="338" t="s">
        <v>900</v>
      </c>
      <c r="E68" s="338" t="s">
        <v>787</v>
      </c>
      <c r="F68" s="341"/>
      <c r="G68" s="152"/>
      <c r="H68" s="154"/>
      <c r="I68" s="152"/>
      <c r="J68" s="154"/>
      <c r="K68" s="152"/>
      <c r="L68" s="154"/>
      <c r="M68" s="152"/>
      <c r="N68" s="154"/>
      <c r="O68" s="152"/>
      <c r="P68" s="1119"/>
      <c r="Q68" s="1120">
        <f t="shared" si="4"/>
        <v>0</v>
      </c>
    </row>
    <row r="69" spans="1:17">
      <c r="A69" s="341"/>
      <c r="B69">
        <v>107</v>
      </c>
      <c r="C69" s="341"/>
      <c r="D69" s="338" t="s">
        <v>901</v>
      </c>
      <c r="E69" s="338" t="s">
        <v>902</v>
      </c>
      <c r="F69" s="341"/>
      <c r="G69" s="152"/>
      <c r="H69" s="154"/>
      <c r="I69" s="152"/>
      <c r="J69" s="154"/>
      <c r="K69" s="152"/>
      <c r="L69" s="154"/>
      <c r="M69" s="152"/>
      <c r="N69" s="154"/>
      <c r="O69" s="152"/>
      <c r="P69" s="1119"/>
      <c r="Q69" s="1120">
        <f t="shared" si="4"/>
        <v>0</v>
      </c>
    </row>
    <row r="70" spans="1:17">
      <c r="A70" s="341"/>
      <c r="B70">
        <v>108</v>
      </c>
      <c r="C70" s="341"/>
      <c r="D70" s="338" t="s">
        <v>903</v>
      </c>
      <c r="E70" s="338" t="s">
        <v>904</v>
      </c>
      <c r="F70" s="341"/>
      <c r="G70" s="152"/>
      <c r="H70" s="154"/>
      <c r="I70" s="152"/>
      <c r="J70" s="154"/>
      <c r="K70" s="152"/>
      <c r="L70" s="154"/>
      <c r="M70" s="152"/>
      <c r="N70" s="154"/>
      <c r="O70" s="152"/>
      <c r="P70" s="1119"/>
      <c r="Q70" s="1120">
        <f t="shared" si="4"/>
        <v>0</v>
      </c>
    </row>
    <row r="71" spans="1:17">
      <c r="A71" s="341"/>
      <c r="B71">
        <v>109</v>
      </c>
      <c r="C71" s="341"/>
      <c r="D71" s="338" t="s">
        <v>905</v>
      </c>
      <c r="E71" s="338" t="s">
        <v>906</v>
      </c>
      <c r="F71" s="341"/>
      <c r="G71" s="152"/>
      <c r="H71" s="154"/>
      <c r="I71" s="152"/>
      <c r="J71" s="154"/>
      <c r="K71" s="152"/>
      <c r="L71" s="154"/>
      <c r="M71" s="152"/>
      <c r="N71" s="154"/>
      <c r="O71" s="152"/>
      <c r="P71" s="1119"/>
      <c r="Q71" s="1120">
        <f t="shared" si="4"/>
        <v>0</v>
      </c>
    </row>
    <row r="72" spans="1:17">
      <c r="A72" s="341"/>
      <c r="B72">
        <v>110</v>
      </c>
      <c r="C72" s="341"/>
      <c r="D72" s="338" t="s">
        <v>907</v>
      </c>
      <c r="E72" s="338" t="s">
        <v>908</v>
      </c>
      <c r="F72" s="341"/>
      <c r="G72" s="152"/>
      <c r="H72" s="154"/>
      <c r="I72" s="152"/>
      <c r="J72" s="154"/>
      <c r="K72" s="152"/>
      <c r="L72" s="154"/>
      <c r="M72" s="152"/>
      <c r="N72" s="154"/>
      <c r="O72" s="152"/>
      <c r="P72" s="1119"/>
      <c r="Q72" s="1120">
        <f t="shared" si="4"/>
        <v>0</v>
      </c>
    </row>
    <row r="73" spans="1:17">
      <c r="A73" s="341"/>
      <c r="B73">
        <v>111</v>
      </c>
      <c r="C73" s="341"/>
      <c r="D73" s="338" t="s">
        <v>909</v>
      </c>
      <c r="E73" s="338" t="s">
        <v>910</v>
      </c>
      <c r="F73" s="341"/>
      <c r="G73" s="152"/>
      <c r="H73" s="154"/>
      <c r="I73" s="152"/>
      <c r="J73" s="154"/>
      <c r="K73" s="152"/>
      <c r="L73" s="154"/>
      <c r="M73" s="152"/>
      <c r="N73" s="154"/>
      <c r="O73" s="152"/>
      <c r="P73" s="1119"/>
      <c r="Q73" s="1120">
        <f t="shared" si="4"/>
        <v>0</v>
      </c>
    </row>
    <row r="74" spans="1:17">
      <c r="A74" s="341"/>
      <c r="B74">
        <v>112</v>
      </c>
      <c r="C74" s="341"/>
      <c r="D74" s="338" t="s">
        <v>911</v>
      </c>
      <c r="E74" s="338" t="s">
        <v>912</v>
      </c>
      <c r="F74" s="341"/>
      <c r="G74" s="152"/>
      <c r="H74" s="154"/>
      <c r="I74" s="152"/>
      <c r="J74" s="154"/>
      <c r="K74" s="152"/>
      <c r="L74" s="154"/>
      <c r="M74" s="152"/>
      <c r="N74" s="154"/>
      <c r="O74" s="152"/>
      <c r="P74" s="1119"/>
      <c r="Q74" s="1120">
        <f t="shared" si="4"/>
        <v>0</v>
      </c>
    </row>
    <row r="75" spans="1:17">
      <c r="A75" s="341"/>
      <c r="B75">
        <v>113</v>
      </c>
      <c r="C75" s="341"/>
      <c r="D75" s="338" t="s">
        <v>913</v>
      </c>
      <c r="E75" s="338" t="s">
        <v>863</v>
      </c>
      <c r="F75" s="341"/>
      <c r="G75" s="152"/>
      <c r="H75" s="154"/>
      <c r="I75" s="152"/>
      <c r="J75" s="154"/>
      <c r="K75" s="152"/>
      <c r="L75" s="154"/>
      <c r="M75" s="152"/>
      <c r="N75" s="154"/>
      <c r="O75" s="152"/>
      <c r="P75" s="1119"/>
      <c r="Q75" s="1120">
        <f t="shared" si="4"/>
        <v>0</v>
      </c>
    </row>
    <row r="76" spans="1:17">
      <c r="A76" s="341"/>
      <c r="B76">
        <v>114</v>
      </c>
      <c r="C76" s="341"/>
      <c r="D76" s="338" t="s">
        <v>914</v>
      </c>
      <c r="E76" s="338" t="s">
        <v>915</v>
      </c>
      <c r="F76" s="341"/>
      <c r="G76" s="152"/>
      <c r="H76" s="154"/>
      <c r="I76" s="152"/>
      <c r="J76" s="154"/>
      <c r="K76" s="152"/>
      <c r="L76" s="154"/>
      <c r="M76" s="152"/>
      <c r="N76" s="154"/>
      <c r="O76" s="152"/>
      <c r="P76" s="1119"/>
      <c r="Q76" s="1120">
        <f t="shared" si="4"/>
        <v>0</v>
      </c>
    </row>
    <row r="77" spans="1:17">
      <c r="A77" s="341"/>
      <c r="B77">
        <v>115</v>
      </c>
      <c r="C77" s="341"/>
      <c r="D77" s="338"/>
      <c r="E77" s="338" t="s">
        <v>916</v>
      </c>
      <c r="F77" s="341"/>
      <c r="G77" s="152">
        <f>SUM(G67:G76)</f>
        <v>0</v>
      </c>
      <c r="H77" s="154"/>
      <c r="I77" s="152">
        <f>SUM(I67:I76)</f>
        <v>0</v>
      </c>
      <c r="J77" s="154"/>
      <c r="K77" s="152">
        <f>SUM(K67:K76)</f>
        <v>0</v>
      </c>
      <c r="L77" s="154"/>
      <c r="M77" s="152">
        <f>SUM(M67:M76)</f>
        <v>0</v>
      </c>
      <c r="N77" s="154"/>
      <c r="O77" s="152">
        <f>SUM(O67:O76)</f>
        <v>0</v>
      </c>
      <c r="P77" s="1119"/>
      <c r="Q77" s="1120">
        <f>SUM(Q67:Q76)</f>
        <v>0</v>
      </c>
    </row>
    <row r="78" spans="1:17">
      <c r="A78" s="341"/>
      <c r="B78">
        <v>116</v>
      </c>
      <c r="C78" s="341"/>
      <c r="D78" s="338" t="s">
        <v>917</v>
      </c>
      <c r="E78" s="338" t="s">
        <v>918</v>
      </c>
      <c r="F78" s="341"/>
      <c r="G78" s="152"/>
      <c r="H78" s="154"/>
      <c r="I78" s="152"/>
      <c r="J78" s="154"/>
      <c r="K78" s="152"/>
      <c r="L78" s="154"/>
      <c r="M78" s="152"/>
      <c r="N78" s="154"/>
      <c r="O78" s="152"/>
      <c r="P78" s="1119"/>
      <c r="Q78" s="1120">
        <f t="shared" si="4"/>
        <v>0</v>
      </c>
    </row>
    <row r="79" spans="1:17" ht="15.75">
      <c r="A79" s="341"/>
      <c r="B79">
        <v>117</v>
      </c>
      <c r="C79" s="341"/>
      <c r="D79" s="338"/>
      <c r="E79" s="805" t="s">
        <v>2249</v>
      </c>
      <c r="F79" s="341"/>
      <c r="G79" s="152">
        <f>SUM(G77:G78)</f>
        <v>0</v>
      </c>
      <c r="H79" s="154"/>
      <c r="I79" s="152">
        <f>SUM(I77:I78)</f>
        <v>0</v>
      </c>
      <c r="J79" s="154"/>
      <c r="K79" s="152">
        <f>SUM(K77:K78)</f>
        <v>0</v>
      </c>
      <c r="L79" s="154"/>
      <c r="M79" s="152">
        <f>SUM(M77:M78)</f>
        <v>0</v>
      </c>
      <c r="N79" s="154"/>
      <c r="O79" s="152">
        <f>SUM(O77:O78)</f>
        <v>0</v>
      </c>
      <c r="P79" s="1119"/>
      <c r="Q79" s="1120">
        <f>SUM(Q77:Q78)</f>
        <v>0</v>
      </c>
    </row>
    <row r="80" spans="1:17" ht="15.75">
      <c r="A80" s="341"/>
      <c r="B80">
        <v>118</v>
      </c>
      <c r="C80" s="341"/>
      <c r="D80" s="338"/>
      <c r="E80" s="805" t="s">
        <v>919</v>
      </c>
      <c r="F80" s="341"/>
      <c r="G80" s="152">
        <f>G79+G65+G49+G39+'p. 18'!I74+'p. 18'!I40</f>
        <v>0</v>
      </c>
      <c r="H80" s="154"/>
      <c r="I80" s="152">
        <f>I79+I65+I49+I39+'p. 18'!K74+'p. 18'!K40</f>
        <v>0</v>
      </c>
      <c r="J80" s="154"/>
      <c r="K80" s="152">
        <f>K79+K65+K49+K39+'p. 18'!M74+'p. 18'!M40</f>
        <v>0</v>
      </c>
      <c r="L80" s="154"/>
      <c r="M80" s="152">
        <f>M79+M65+M49+M39+'p. 18'!O74+'p. 18'!O40</f>
        <v>0</v>
      </c>
      <c r="N80" s="154"/>
      <c r="O80" s="152">
        <f>O79+O65+O49+O39+'p. 18'!Q74+'p. 18'!Q40</f>
        <v>0</v>
      </c>
      <c r="P80" s="1119"/>
      <c r="Q80" s="1120">
        <f>Q79+Q65+Q49+Q39+'p. 18'!S74+'p. 18'!S40</f>
        <v>0</v>
      </c>
    </row>
    <row r="81" spans="1:17">
      <c r="A81" s="341"/>
      <c r="B81">
        <v>119</v>
      </c>
      <c r="C81" s="341"/>
      <c r="D81" s="338"/>
      <c r="E81" s="338" t="s">
        <v>920</v>
      </c>
      <c r="F81" s="341"/>
      <c r="G81" s="152"/>
      <c r="H81" s="154"/>
      <c r="I81" s="152"/>
      <c r="J81" s="154"/>
      <c r="K81" s="152"/>
      <c r="L81" s="154"/>
      <c r="M81" s="152"/>
      <c r="N81" s="154"/>
      <c r="O81" s="152"/>
      <c r="P81" s="1119"/>
      <c r="Q81" s="1120">
        <f t="shared" ref="Q81:Q83" si="5">SUM(G81,I81,-K81,M81,O81)</f>
        <v>0</v>
      </c>
    </row>
    <row r="82" spans="1:17">
      <c r="A82" s="341"/>
      <c r="B82">
        <v>120</v>
      </c>
      <c r="C82" s="341"/>
      <c r="D82" s="338"/>
      <c r="E82" s="338" t="s">
        <v>921</v>
      </c>
      <c r="F82" s="341"/>
      <c r="G82" s="152"/>
      <c r="H82" s="154"/>
      <c r="I82" s="152"/>
      <c r="J82" s="154"/>
      <c r="K82" s="152"/>
      <c r="L82" s="154"/>
      <c r="M82" s="152"/>
      <c r="N82" s="154"/>
      <c r="O82" s="152"/>
      <c r="P82" s="1119"/>
      <c r="Q82" s="1120">
        <f t="shared" si="5"/>
        <v>0</v>
      </c>
    </row>
    <row r="83" spans="1:17">
      <c r="A83" s="341"/>
      <c r="B83">
        <v>121</v>
      </c>
      <c r="C83" s="341"/>
      <c r="D83" s="338"/>
      <c r="E83" s="338" t="s">
        <v>922</v>
      </c>
      <c r="F83" s="341"/>
      <c r="G83" s="152"/>
      <c r="H83" s="154"/>
      <c r="I83" s="152"/>
      <c r="J83" s="154"/>
      <c r="K83" s="152"/>
      <c r="L83" s="154"/>
      <c r="M83" s="152"/>
      <c r="N83" s="154"/>
      <c r="O83" s="152"/>
      <c r="P83" s="1119"/>
      <c r="Q83" s="1120">
        <f t="shared" si="5"/>
        <v>0</v>
      </c>
    </row>
    <row r="84" spans="1:17" ht="15.75">
      <c r="A84" s="341"/>
      <c r="B84">
        <v>122</v>
      </c>
      <c r="C84" s="341"/>
      <c r="D84" s="338"/>
      <c r="E84" s="805" t="s">
        <v>923</v>
      </c>
      <c r="F84" s="341"/>
      <c r="G84" s="152">
        <f>SUM(G80:G83)</f>
        <v>0</v>
      </c>
      <c r="H84" s="154"/>
      <c r="I84" s="152">
        <f>SUM(I80:I83)</f>
        <v>0</v>
      </c>
      <c r="J84" s="154"/>
      <c r="K84" s="152">
        <f>SUM(K80:K83)</f>
        <v>0</v>
      </c>
      <c r="L84" s="154"/>
      <c r="M84" s="152">
        <f>SUM(M80:M83)</f>
        <v>0</v>
      </c>
      <c r="N84" s="154"/>
      <c r="O84" s="152">
        <f>SUM(O80:O83)</f>
        <v>0</v>
      </c>
      <c r="P84" s="1119"/>
      <c r="Q84" s="1120">
        <f>SUM(Q80:Q83)</f>
        <v>0</v>
      </c>
    </row>
    <row r="85" spans="1:17">
      <c r="A85" s="341"/>
      <c r="B85" s="348"/>
      <c r="C85" s="341"/>
      <c r="D85" s="338"/>
      <c r="E85" s="338"/>
      <c r="F85" s="341"/>
      <c r="G85" s="152"/>
      <c r="H85" s="154"/>
      <c r="I85" s="152"/>
      <c r="J85" s="154"/>
      <c r="K85" s="152"/>
      <c r="L85" s="154"/>
      <c r="M85" s="152"/>
      <c r="N85" s="154"/>
      <c r="O85" s="152"/>
      <c r="P85" s="1119"/>
      <c r="Q85" s="1120"/>
    </row>
    <row r="86" spans="1:17">
      <c r="A86" s="341"/>
      <c r="B86" s="348"/>
      <c r="C86" s="341"/>
      <c r="D86" s="338"/>
      <c r="E86" s="338"/>
      <c r="F86" s="341"/>
      <c r="G86" s="152"/>
      <c r="H86" s="154"/>
      <c r="I86" s="152"/>
      <c r="J86" s="154"/>
      <c r="K86" s="152"/>
      <c r="L86" s="154"/>
      <c r="M86" s="152"/>
      <c r="N86" s="154"/>
      <c r="O86" s="152"/>
      <c r="P86" s="1119"/>
      <c r="Q86" s="1120"/>
    </row>
    <row r="87" spans="1:17">
      <c r="A87" s="343"/>
      <c r="B87" s="344"/>
      <c r="C87" s="343"/>
      <c r="D87" s="344"/>
      <c r="E87" s="344"/>
      <c r="F87" s="343"/>
      <c r="G87" s="156"/>
      <c r="H87" s="343"/>
      <c r="I87" s="156"/>
      <c r="J87" s="343"/>
      <c r="K87" s="156"/>
      <c r="L87" s="343"/>
      <c r="M87" s="156"/>
      <c r="N87" s="343"/>
      <c r="O87" s="156"/>
      <c r="P87" s="1107"/>
      <c r="Q87" s="1122"/>
    </row>
    <row r="88" spans="1:17">
      <c r="A88" s="338"/>
      <c r="B88" s="338"/>
      <c r="C88" s="338"/>
      <c r="D88" s="338"/>
      <c r="E88" s="338"/>
      <c r="F88" s="338"/>
      <c r="G88" s="338"/>
      <c r="H88" s="338"/>
      <c r="I88" s="338"/>
      <c r="J88" s="338"/>
      <c r="K88" s="338"/>
      <c r="L88" s="338"/>
      <c r="M88" s="338"/>
      <c r="N88" s="338"/>
      <c r="O88" s="338"/>
      <c r="P88" s="338"/>
      <c r="Q88" s="338"/>
    </row>
    <row r="89" spans="1:17">
      <c r="A89" s="338"/>
      <c r="B89" s="338"/>
      <c r="C89" s="338"/>
      <c r="D89" s="338"/>
      <c r="E89" s="338"/>
      <c r="F89" s="338"/>
      <c r="G89" s="338"/>
      <c r="H89" s="338"/>
      <c r="I89" s="338"/>
      <c r="J89" s="338"/>
      <c r="K89" s="338"/>
      <c r="L89" s="338"/>
      <c r="M89" s="338"/>
      <c r="N89" s="338"/>
      <c r="O89" s="338"/>
      <c r="P89" s="338"/>
      <c r="Q89" s="348" t="s">
        <v>2497</v>
      </c>
    </row>
    <row r="90" spans="1:17">
      <c r="A90" s="338"/>
      <c r="B90" s="338"/>
      <c r="C90" s="338"/>
      <c r="D90" s="338"/>
      <c r="E90" s="338"/>
      <c r="F90" s="338"/>
      <c r="G90" s="338"/>
      <c r="H90" s="338"/>
      <c r="I90" s="338"/>
      <c r="J90" s="338"/>
      <c r="K90" s="338"/>
      <c r="L90" s="338"/>
      <c r="M90" s="338"/>
      <c r="N90" s="338"/>
      <c r="O90" s="338"/>
      <c r="P90" s="338"/>
      <c r="Q90" s="338"/>
    </row>
    <row r="91" spans="1:17">
      <c r="A91" s="338"/>
      <c r="B91" s="338"/>
      <c r="C91" s="338"/>
      <c r="D91" s="338"/>
      <c r="E91" s="338"/>
      <c r="F91" s="338"/>
      <c r="G91" s="338"/>
      <c r="H91" s="338"/>
      <c r="I91" s="338"/>
      <c r="J91" s="338"/>
      <c r="K91" s="338"/>
      <c r="L91" s="338"/>
      <c r="M91" s="338"/>
      <c r="N91" s="338"/>
      <c r="O91" s="338"/>
      <c r="P91" s="338"/>
      <c r="Q91" s="338"/>
    </row>
    <row r="92" spans="1:17">
      <c r="A92" s="355"/>
      <c r="B92" s="355"/>
      <c r="C92" s="355"/>
      <c r="D92" s="355"/>
      <c r="E92" s="355"/>
      <c r="F92" s="355"/>
      <c r="G92" s="355"/>
      <c r="H92" s="355"/>
      <c r="I92" s="348"/>
      <c r="J92" s="355"/>
      <c r="K92" s="355"/>
      <c r="L92" s="355"/>
      <c r="M92" s="355"/>
      <c r="N92" s="355"/>
      <c r="O92" s="355"/>
      <c r="P92" s="355"/>
      <c r="Q92" s="355"/>
    </row>
    <row r="93" spans="1:17">
      <c r="A93" s="338"/>
      <c r="B93" s="338"/>
      <c r="C93" s="338"/>
      <c r="D93" s="338"/>
      <c r="E93" s="338"/>
      <c r="F93" s="338"/>
      <c r="G93" s="338"/>
      <c r="H93" s="338"/>
      <c r="I93" s="346"/>
      <c r="J93" s="338"/>
      <c r="K93" s="338"/>
      <c r="L93" s="338"/>
      <c r="M93" s="338"/>
      <c r="N93" s="338"/>
      <c r="O93" s="338"/>
      <c r="P93" s="338"/>
      <c r="Q93" s="338"/>
    </row>
    <row r="94" spans="1:17">
      <c r="A94" s="338"/>
      <c r="B94" s="338"/>
      <c r="C94" s="338"/>
      <c r="D94" s="338"/>
      <c r="E94" s="338"/>
      <c r="F94" s="338"/>
      <c r="G94" s="338"/>
      <c r="H94" s="338"/>
      <c r="I94" s="338"/>
      <c r="J94" s="338"/>
      <c r="K94" s="338"/>
      <c r="L94" s="338"/>
      <c r="M94" s="338"/>
      <c r="N94" s="338"/>
      <c r="O94" s="338"/>
      <c r="P94" s="338"/>
      <c r="Q94" s="338"/>
    </row>
    <row r="95" spans="1:17">
      <c r="A95" s="338"/>
      <c r="B95" s="338"/>
      <c r="C95" s="338"/>
      <c r="D95" s="338"/>
      <c r="E95" s="338"/>
      <c r="F95" s="338"/>
      <c r="G95" s="338"/>
      <c r="H95" s="338"/>
      <c r="I95" s="338"/>
      <c r="J95" s="338"/>
      <c r="K95" s="338"/>
      <c r="L95" s="338"/>
      <c r="M95" s="338"/>
      <c r="N95" s="338"/>
      <c r="O95" s="338"/>
      <c r="P95" s="338"/>
      <c r="Q95" s="338"/>
    </row>
  </sheetData>
  <mergeCells count="3">
    <mergeCell ref="D12:E12"/>
    <mergeCell ref="D14:E14"/>
    <mergeCell ref="A9:Q9"/>
  </mergeCells>
  <pageMargins left="0.25" right="0.5" top="0.3" bottom="0.22" header="0.5" footer="0.5"/>
  <pageSetup scale="5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transitionEntry="1">
    <pageSetUpPr fitToPage="1"/>
  </sheetPr>
  <dimension ref="A1:S74"/>
  <sheetViews>
    <sheetView defaultGridColor="0" colorId="22" zoomScale="87" workbookViewId="0">
      <selection activeCell="I71" sqref="I71"/>
    </sheetView>
  </sheetViews>
  <sheetFormatPr defaultColWidth="9.77734375" defaultRowHeight="15"/>
  <cols>
    <col min="1" max="1" width="4.77734375" customWidth="1"/>
    <col min="2" max="2" width="1.77734375" customWidth="1"/>
    <col min="3" max="3" width="15.77734375" customWidth="1"/>
    <col min="5" max="5" width="10.77734375" customWidth="1"/>
    <col min="6" max="8" width="14.77734375" customWidth="1"/>
    <col min="9" max="9" width="16.5546875" customWidth="1"/>
    <col min="10" max="10" width="2.77734375" customWidth="1"/>
    <col min="11" max="11" width="11.77734375" customWidth="1"/>
    <col min="12" max="12" width="17.77734375" customWidth="1"/>
    <col min="13" max="13" width="10.77734375" customWidth="1"/>
    <col min="15" max="15" width="7.77734375" customWidth="1"/>
    <col min="17" max="17" width="10.77734375" customWidth="1"/>
    <col min="18" max="18" width="4.77734375" customWidth="1"/>
  </cols>
  <sheetData>
    <row r="1" spans="1:9">
      <c r="A1" s="12" t="s">
        <v>42</v>
      </c>
      <c r="B1" s="13"/>
      <c r="C1" s="13"/>
      <c r="D1" s="13"/>
      <c r="E1" s="13"/>
      <c r="F1" s="1096" t="s">
        <v>43</v>
      </c>
      <c r="G1" s="1096" t="s">
        <v>44</v>
      </c>
      <c r="H1" s="1097"/>
      <c r="I1" s="14" t="s">
        <v>45</v>
      </c>
    </row>
    <row r="2" spans="1:9">
      <c r="A2" s="15"/>
      <c r="F2" s="1133" t="s">
        <v>2106</v>
      </c>
      <c r="G2" s="1098" t="s">
        <v>46</v>
      </c>
      <c r="H2" s="1099"/>
      <c r="I2" s="17"/>
    </row>
    <row r="3" spans="1:9">
      <c r="A3" s="15"/>
      <c r="F3" s="1133" t="s">
        <v>2107</v>
      </c>
      <c r="G3" s="1135"/>
      <c r="H3" s="1099"/>
      <c r="I3" s="1134" t="s">
        <v>2068</v>
      </c>
    </row>
    <row r="4" spans="1:9">
      <c r="A4" s="18"/>
      <c r="B4" s="19"/>
      <c r="C4" s="19"/>
      <c r="D4" s="19"/>
      <c r="E4" s="19"/>
      <c r="F4" s="1100"/>
      <c r="G4" s="1100"/>
      <c r="H4" s="1101"/>
      <c r="I4" s="20"/>
    </row>
    <row r="5" spans="1:9">
      <c r="A5" s="15"/>
      <c r="I5" s="17"/>
    </row>
    <row r="6" spans="1:9">
      <c r="A6" s="37" t="s">
        <v>925</v>
      </c>
      <c r="B6" s="2"/>
      <c r="C6" s="2"/>
      <c r="D6" s="2"/>
      <c r="E6" s="2"/>
      <c r="F6" s="2"/>
      <c r="G6" s="2"/>
      <c r="H6" s="2"/>
      <c r="I6" s="38"/>
    </row>
    <row r="7" spans="1:9">
      <c r="A7" s="18"/>
      <c r="B7" s="19"/>
      <c r="C7" s="19"/>
      <c r="D7" s="19"/>
      <c r="E7" s="19"/>
      <c r="F7" s="19"/>
      <c r="G7" s="19"/>
      <c r="H7" s="19"/>
      <c r="I7" s="20"/>
    </row>
    <row r="8" spans="1:9">
      <c r="A8" s="15"/>
      <c r="I8" s="17"/>
    </row>
    <row r="9" spans="1:9">
      <c r="A9" s="15"/>
      <c r="C9" t="s">
        <v>926</v>
      </c>
      <c r="G9" t="s">
        <v>927</v>
      </c>
      <c r="I9" s="17"/>
    </row>
    <row r="10" spans="1:9">
      <c r="A10" s="15" t="s">
        <v>928</v>
      </c>
      <c r="G10" t="s">
        <v>929</v>
      </c>
      <c r="I10" s="17"/>
    </row>
    <row r="11" spans="1:9">
      <c r="A11" s="15"/>
      <c r="C11" t="s">
        <v>930</v>
      </c>
      <c r="G11" t="s">
        <v>931</v>
      </c>
      <c r="I11" s="17"/>
    </row>
    <row r="12" spans="1:9">
      <c r="A12" s="15" t="s">
        <v>932</v>
      </c>
      <c r="G12" t="s">
        <v>933</v>
      </c>
      <c r="I12" s="17"/>
    </row>
    <row r="13" spans="1:9">
      <c r="A13" s="15" t="s">
        <v>934</v>
      </c>
      <c r="G13" t="s">
        <v>935</v>
      </c>
      <c r="I13" s="17"/>
    </row>
    <row r="14" spans="1:9">
      <c r="A14" s="15" t="s">
        <v>2258</v>
      </c>
      <c r="G14" t="s">
        <v>936</v>
      </c>
      <c r="I14" s="17"/>
    </row>
    <row r="15" spans="1:9">
      <c r="A15" s="15" t="s">
        <v>937</v>
      </c>
      <c r="G15" t="s">
        <v>938</v>
      </c>
      <c r="I15" s="17"/>
    </row>
    <row r="16" spans="1:9">
      <c r="A16" s="15"/>
      <c r="C16" t="s">
        <v>939</v>
      </c>
      <c r="G16" t="s">
        <v>940</v>
      </c>
      <c r="I16" s="17"/>
    </row>
    <row r="17" spans="1:9">
      <c r="A17" s="15" t="s">
        <v>941</v>
      </c>
      <c r="G17" t="s">
        <v>942</v>
      </c>
      <c r="I17" s="17"/>
    </row>
    <row r="18" spans="1:9">
      <c r="A18" s="15" t="s">
        <v>943</v>
      </c>
      <c r="G18" t="s">
        <v>944</v>
      </c>
      <c r="I18" s="17"/>
    </row>
    <row r="19" spans="1:9">
      <c r="A19" s="18"/>
      <c r="B19" s="19"/>
      <c r="C19" s="19"/>
      <c r="D19" s="19"/>
      <c r="E19" s="19"/>
      <c r="F19" s="19"/>
      <c r="G19" s="19"/>
      <c r="H19" s="19"/>
      <c r="I19" s="20"/>
    </row>
    <row r="20" spans="1:9" ht="6.95" customHeight="1">
      <c r="A20" s="15"/>
      <c r="I20" s="17"/>
    </row>
    <row r="21" spans="1:9">
      <c r="A21" s="37" t="s">
        <v>945</v>
      </c>
      <c r="B21" s="2"/>
      <c r="C21" s="2"/>
      <c r="D21" s="2"/>
      <c r="E21" s="2"/>
      <c r="F21" s="2"/>
      <c r="G21" s="2"/>
      <c r="H21" s="2"/>
      <c r="I21" s="38"/>
    </row>
    <row r="22" spans="1:9" ht="6.95" customHeight="1">
      <c r="A22" s="15"/>
      <c r="I22" s="17"/>
    </row>
    <row r="23" spans="1:9" ht="6.95" customHeight="1">
      <c r="A23" s="12"/>
      <c r="B23" s="13"/>
      <c r="C23" s="12"/>
      <c r="D23" s="13"/>
      <c r="E23" s="13"/>
      <c r="F23" s="357"/>
      <c r="G23" s="357"/>
      <c r="H23" s="357"/>
      <c r="I23" s="357"/>
    </row>
    <row r="24" spans="1:9">
      <c r="A24" s="50" t="s">
        <v>946</v>
      </c>
      <c r="C24" s="37" t="s">
        <v>500</v>
      </c>
      <c r="D24" s="2"/>
      <c r="E24" s="2"/>
      <c r="F24" s="361" t="s">
        <v>148</v>
      </c>
      <c r="G24" s="361"/>
      <c r="H24" s="361"/>
      <c r="I24" s="361" t="s">
        <v>947</v>
      </c>
    </row>
    <row r="25" spans="1:9">
      <c r="A25" s="50" t="s">
        <v>73</v>
      </c>
      <c r="C25" s="37"/>
      <c r="D25" s="2"/>
      <c r="E25" s="2"/>
      <c r="F25" s="361" t="s">
        <v>948</v>
      </c>
      <c r="G25" s="361" t="s">
        <v>949</v>
      </c>
      <c r="H25" s="361" t="s">
        <v>949</v>
      </c>
      <c r="I25" s="361" t="s">
        <v>950</v>
      </c>
    </row>
    <row r="26" spans="1:9">
      <c r="A26" s="15"/>
      <c r="C26" s="37" t="s">
        <v>134</v>
      </c>
      <c r="D26" s="2"/>
      <c r="E26" s="2"/>
      <c r="F26" s="361" t="s">
        <v>155</v>
      </c>
      <c r="G26" s="361" t="s">
        <v>79</v>
      </c>
      <c r="H26" s="361" t="s">
        <v>136</v>
      </c>
      <c r="I26" s="361" t="s">
        <v>154</v>
      </c>
    </row>
    <row r="27" spans="1:9" ht="6.95" customHeight="1">
      <c r="A27" s="18"/>
      <c r="B27" s="19"/>
      <c r="C27" s="18"/>
      <c r="D27" s="19"/>
      <c r="E27" s="19"/>
      <c r="F27" s="360"/>
      <c r="G27" s="360"/>
      <c r="H27" s="360"/>
      <c r="I27" s="360"/>
    </row>
    <row r="28" spans="1:9">
      <c r="A28" s="34" t="s">
        <v>80</v>
      </c>
      <c r="C28" s="15" t="s">
        <v>951</v>
      </c>
      <c r="F28" s="362">
        <f>G28+H28+I28</f>
        <v>0</v>
      </c>
      <c r="G28" s="363"/>
      <c r="H28" s="363"/>
      <c r="I28" s="363"/>
    </row>
    <row r="29" spans="1:9">
      <c r="A29" s="34" t="s">
        <v>81</v>
      </c>
      <c r="C29" s="15" t="s">
        <v>952</v>
      </c>
      <c r="F29" s="364"/>
      <c r="G29" s="364"/>
      <c r="H29" s="364"/>
      <c r="I29" s="364"/>
    </row>
    <row r="30" spans="1:9">
      <c r="A30" s="15"/>
      <c r="C30" s="15" t="s">
        <v>953</v>
      </c>
      <c r="F30" s="364"/>
      <c r="G30" s="364"/>
      <c r="H30" s="364"/>
      <c r="I30" s="364"/>
    </row>
    <row r="31" spans="1:9">
      <c r="A31" s="34" t="s">
        <v>82</v>
      </c>
      <c r="C31" s="15" t="s">
        <v>954</v>
      </c>
      <c r="F31" s="362">
        <f>G31+H31+I31</f>
        <v>0</v>
      </c>
      <c r="G31" s="362"/>
      <c r="H31" s="362"/>
      <c r="I31" s="363"/>
    </row>
    <row r="32" spans="1:9">
      <c r="A32" s="34" t="s">
        <v>83</v>
      </c>
      <c r="C32" s="15" t="s">
        <v>955</v>
      </c>
      <c r="F32" s="362">
        <f>SUM(G32:I32)</f>
        <v>0</v>
      </c>
      <c r="H32" s="362"/>
      <c r="I32" s="362"/>
    </row>
    <row r="33" spans="1:9">
      <c r="A33" s="34" t="s">
        <v>84</v>
      </c>
      <c r="C33" s="15" t="s">
        <v>957</v>
      </c>
      <c r="F33" s="365" t="s">
        <v>956</v>
      </c>
      <c r="G33" s="365" t="s">
        <v>956</v>
      </c>
      <c r="H33" s="365" t="s">
        <v>956</v>
      </c>
      <c r="I33" s="365" t="s">
        <v>956</v>
      </c>
    </row>
    <row r="34" spans="1:9">
      <c r="A34" s="15"/>
      <c r="C34" s="15" t="s">
        <v>958</v>
      </c>
      <c r="F34" s="362">
        <f>G34+H34+I34</f>
        <v>0</v>
      </c>
      <c r="G34" s="362"/>
      <c r="H34" s="362"/>
      <c r="I34" s="362"/>
    </row>
    <row r="35" spans="1:9">
      <c r="A35" s="34" t="s">
        <v>85</v>
      </c>
      <c r="C35" s="15" t="s">
        <v>959</v>
      </c>
      <c r="F35" s="362">
        <f>G35+H35+I35</f>
        <v>0</v>
      </c>
      <c r="G35" s="362"/>
      <c r="H35" s="362"/>
      <c r="I35" s="362"/>
    </row>
    <row r="36" spans="1:9">
      <c r="A36" s="34" t="s">
        <v>86</v>
      </c>
      <c r="C36" s="15" t="s">
        <v>960</v>
      </c>
      <c r="F36" s="362">
        <f>G36+H36+I36</f>
        <v>0</v>
      </c>
      <c r="G36" s="363"/>
      <c r="H36" s="363"/>
      <c r="I36" s="363"/>
    </row>
    <row r="37" spans="1:9">
      <c r="A37" s="34" t="s">
        <v>87</v>
      </c>
      <c r="C37" s="15"/>
      <c r="F37" s="362"/>
      <c r="G37" s="363"/>
      <c r="H37" s="363"/>
      <c r="I37" s="363"/>
    </row>
    <row r="38" spans="1:9">
      <c r="A38" s="34" t="s">
        <v>88</v>
      </c>
      <c r="C38" s="15" t="s">
        <v>961</v>
      </c>
      <c r="F38" s="362"/>
      <c r="G38" s="362"/>
      <c r="H38" s="362"/>
      <c r="I38" s="362"/>
    </row>
    <row r="39" spans="1:9">
      <c r="A39" s="15"/>
      <c r="C39" s="15" t="s">
        <v>962</v>
      </c>
      <c r="F39" s="362">
        <f>SUM(F31:F37)</f>
        <v>0</v>
      </c>
      <c r="G39" s="362">
        <f>SUM(G31:G37)</f>
        <v>0</v>
      </c>
      <c r="H39" s="362">
        <f>SUM(H31:H37)</f>
        <v>0</v>
      </c>
      <c r="I39" s="362">
        <f>SUM(I31:I37)</f>
        <v>0</v>
      </c>
    </row>
    <row r="40" spans="1:9">
      <c r="A40" s="34" t="s">
        <v>89</v>
      </c>
      <c r="C40" s="15" t="s">
        <v>963</v>
      </c>
      <c r="F40" s="365" t="s">
        <v>956</v>
      </c>
      <c r="G40" s="365" t="s">
        <v>956</v>
      </c>
      <c r="H40" s="365" t="s">
        <v>956</v>
      </c>
      <c r="I40" s="365" t="s">
        <v>956</v>
      </c>
    </row>
    <row r="41" spans="1:9">
      <c r="A41" s="34" t="s">
        <v>90</v>
      </c>
      <c r="C41" s="15" t="s">
        <v>964</v>
      </c>
      <c r="F41" s="362">
        <f>SUM(G41+H41)</f>
        <v>0</v>
      </c>
      <c r="G41" s="362"/>
      <c r="H41" s="362"/>
      <c r="I41" s="363"/>
    </row>
    <row r="42" spans="1:9">
      <c r="A42" s="34" t="s">
        <v>91</v>
      </c>
      <c r="C42" s="15" t="s">
        <v>965</v>
      </c>
      <c r="F42" s="362">
        <f>G42+H42</f>
        <v>0</v>
      </c>
      <c r="G42" s="362"/>
      <c r="H42" s="362"/>
      <c r="I42" s="363"/>
    </row>
    <row r="43" spans="1:9">
      <c r="A43" s="34" t="s">
        <v>92</v>
      </c>
      <c r="C43" s="15" t="s">
        <v>966</v>
      </c>
      <c r="F43" s="362">
        <f>G43+H43</f>
        <v>0</v>
      </c>
      <c r="G43" s="362"/>
      <c r="H43" s="362"/>
      <c r="I43" s="363"/>
    </row>
    <row r="44" spans="1:9">
      <c r="A44" s="34" t="s">
        <v>93</v>
      </c>
      <c r="C44" s="15" t="s">
        <v>967</v>
      </c>
      <c r="F44" s="362">
        <f>SUM(F41:F43)</f>
        <v>0</v>
      </c>
      <c r="G44" s="362">
        <f>SUM(G41:G43)</f>
        <v>0</v>
      </c>
      <c r="H44" s="362">
        <f>SUM(H41:H43)</f>
        <v>0</v>
      </c>
      <c r="I44" s="362">
        <f>SUM(I41:I43)</f>
        <v>0</v>
      </c>
    </row>
    <row r="45" spans="1:9">
      <c r="A45" s="15"/>
      <c r="C45" s="15" t="s">
        <v>968</v>
      </c>
      <c r="F45" s="362"/>
      <c r="G45" s="362"/>
      <c r="H45" s="362"/>
      <c r="I45" s="362"/>
    </row>
    <row r="46" spans="1:9">
      <c r="A46" s="34" t="s">
        <v>94</v>
      </c>
      <c r="C46" s="15" t="s">
        <v>969</v>
      </c>
      <c r="F46" s="362"/>
      <c r="G46" s="362"/>
      <c r="H46" s="362"/>
      <c r="I46" s="362"/>
    </row>
    <row r="47" spans="1:9">
      <c r="A47" s="15"/>
      <c r="C47" s="15"/>
      <c r="F47" s="362"/>
      <c r="G47" s="362"/>
      <c r="H47" s="362"/>
      <c r="I47" s="362"/>
    </row>
    <row r="48" spans="1:9">
      <c r="A48" s="34" t="s">
        <v>95</v>
      </c>
      <c r="C48" s="15" t="s">
        <v>970</v>
      </c>
      <c r="E48" s="3" t="s">
        <v>558</v>
      </c>
      <c r="F48" s="362"/>
      <c r="G48" s="362"/>
      <c r="H48" s="362"/>
      <c r="I48" s="362"/>
    </row>
    <row r="49" spans="1:17">
      <c r="A49" s="34" t="s">
        <v>96</v>
      </c>
      <c r="C49" s="15" t="s">
        <v>971</v>
      </c>
      <c r="F49" s="362"/>
      <c r="G49" s="362"/>
      <c r="H49" s="362"/>
      <c r="I49" s="362"/>
    </row>
    <row r="50" spans="1:17">
      <c r="A50" s="15"/>
      <c r="C50" s="15" t="s">
        <v>972</v>
      </c>
      <c r="F50" s="362">
        <f>SUM(F28+F39+F44+F48)</f>
        <v>0</v>
      </c>
      <c r="G50" s="362">
        <f>SUM(G28+G39+G44+G48)</f>
        <v>0</v>
      </c>
      <c r="H50" s="362">
        <f>SUM(H28+H39+H44+H48)</f>
        <v>0</v>
      </c>
      <c r="I50" s="362">
        <f>SUM(I28+I39+I44+I48)</f>
        <v>0</v>
      </c>
    </row>
    <row r="51" spans="1:17">
      <c r="A51" s="15"/>
      <c r="C51" s="15"/>
      <c r="F51" s="154"/>
      <c r="G51" s="154"/>
      <c r="H51" s="154"/>
      <c r="I51" s="362"/>
    </row>
    <row r="52" spans="1:17" ht="6.95" customHeight="1">
      <c r="A52" s="12"/>
      <c r="B52" s="13"/>
      <c r="C52" s="12"/>
      <c r="D52" s="13"/>
      <c r="E52" s="13"/>
      <c r="F52" s="13"/>
      <c r="G52" s="13"/>
      <c r="H52" s="13"/>
      <c r="I52" s="14"/>
    </row>
    <row r="53" spans="1:17">
      <c r="A53" s="15"/>
      <c r="C53" s="37" t="s">
        <v>973</v>
      </c>
      <c r="D53" s="2"/>
      <c r="E53" s="2"/>
      <c r="F53" s="296"/>
      <c r="G53" s="296"/>
      <c r="H53" s="296"/>
      <c r="I53" s="366"/>
    </row>
    <row r="54" spans="1:17" ht="6.95" customHeight="1">
      <c r="A54" s="18"/>
      <c r="B54" s="19"/>
      <c r="C54" s="18"/>
      <c r="D54" s="19"/>
      <c r="E54" s="19"/>
      <c r="F54" s="156"/>
      <c r="G54" s="156"/>
      <c r="H54" s="156"/>
      <c r="I54" s="376"/>
    </row>
    <row r="55" spans="1:17">
      <c r="A55" s="34" t="s">
        <v>97</v>
      </c>
      <c r="C55" s="15" t="s">
        <v>974</v>
      </c>
      <c r="F55" s="154">
        <f t="shared" ref="F55:F66" si="0">SUM(G55:I55)</f>
        <v>0</v>
      </c>
      <c r="G55" s="154"/>
      <c r="H55" s="154"/>
      <c r="I55" s="1130"/>
      <c r="L55" s="2"/>
      <c r="M55" s="2"/>
      <c r="N55" s="2"/>
      <c r="O55" s="2"/>
      <c r="P55" s="2"/>
      <c r="Q55" s="2"/>
    </row>
    <row r="56" spans="1:17">
      <c r="A56" s="34" t="s">
        <v>98</v>
      </c>
      <c r="C56" s="15" t="s">
        <v>975</v>
      </c>
      <c r="F56" s="154">
        <f t="shared" si="0"/>
        <v>0</v>
      </c>
      <c r="G56" s="154"/>
      <c r="H56" s="154"/>
      <c r="I56" s="1131"/>
    </row>
    <row r="57" spans="1:17">
      <c r="A57" s="15"/>
      <c r="C57" s="15" t="s">
        <v>976</v>
      </c>
      <c r="F57" s="154">
        <f t="shared" si="0"/>
        <v>0</v>
      </c>
      <c r="G57" s="154"/>
      <c r="H57" s="154"/>
      <c r="I57" s="1131"/>
    </row>
    <row r="58" spans="1:17">
      <c r="A58" s="34" t="s">
        <v>99</v>
      </c>
      <c r="C58" s="15" t="s">
        <v>977</v>
      </c>
      <c r="F58" s="154">
        <f t="shared" si="0"/>
        <v>0</v>
      </c>
      <c r="G58" s="154"/>
      <c r="H58" s="154"/>
      <c r="I58" s="1131"/>
    </row>
    <row r="59" spans="1:17">
      <c r="A59" s="15"/>
      <c r="C59" s="15" t="s">
        <v>976</v>
      </c>
      <c r="F59" s="154">
        <f t="shared" si="0"/>
        <v>0</v>
      </c>
      <c r="G59" s="154"/>
      <c r="H59" s="154"/>
      <c r="I59" s="1131"/>
    </row>
    <row r="60" spans="1:17">
      <c r="A60" s="34" t="s">
        <v>100</v>
      </c>
      <c r="C60" s="15" t="s">
        <v>978</v>
      </c>
      <c r="F60" s="154">
        <f t="shared" si="0"/>
        <v>0</v>
      </c>
      <c r="G60" s="154"/>
      <c r="H60" s="154"/>
      <c r="I60" s="1131"/>
    </row>
    <row r="61" spans="1:17">
      <c r="A61" s="34" t="s">
        <v>101</v>
      </c>
      <c r="C61" s="15" t="s">
        <v>979</v>
      </c>
      <c r="F61" s="154">
        <f t="shared" si="0"/>
        <v>0</v>
      </c>
      <c r="G61" s="154"/>
      <c r="H61" s="154"/>
      <c r="I61" s="1131"/>
    </row>
    <row r="62" spans="1:17">
      <c r="A62" s="34" t="s">
        <v>102</v>
      </c>
      <c r="C62" s="15" t="s">
        <v>980</v>
      </c>
      <c r="F62" s="154">
        <f t="shared" si="0"/>
        <v>0</v>
      </c>
      <c r="G62" s="154"/>
      <c r="H62" s="154"/>
      <c r="I62" s="1131"/>
    </row>
    <row r="63" spans="1:17">
      <c r="A63" s="15"/>
      <c r="C63" s="15" t="s">
        <v>981</v>
      </c>
      <c r="F63" s="154">
        <f t="shared" si="0"/>
        <v>0</v>
      </c>
      <c r="G63" s="154"/>
      <c r="H63" s="154"/>
      <c r="I63" s="1131"/>
    </row>
    <row r="64" spans="1:17">
      <c r="A64" s="34" t="s">
        <v>103</v>
      </c>
      <c r="C64" s="15" t="s">
        <v>982</v>
      </c>
      <c r="F64" s="154">
        <f t="shared" si="0"/>
        <v>0</v>
      </c>
      <c r="G64" s="154"/>
      <c r="H64" s="154"/>
      <c r="I64" s="1131"/>
    </row>
    <row r="65" spans="1:19">
      <c r="A65" s="34" t="s">
        <v>104</v>
      </c>
      <c r="C65" s="15" t="s">
        <v>983</v>
      </c>
      <c r="F65" s="154">
        <f t="shared" si="0"/>
        <v>0</v>
      </c>
      <c r="G65" s="154"/>
      <c r="H65" s="154"/>
      <c r="I65" s="1131"/>
    </row>
    <row r="66" spans="1:19">
      <c r="A66" s="34" t="s">
        <v>105</v>
      </c>
      <c r="C66" s="15" t="s">
        <v>984</v>
      </c>
      <c r="F66" s="154">
        <f t="shared" si="0"/>
        <v>0</v>
      </c>
      <c r="G66" s="154"/>
      <c r="H66" s="154"/>
      <c r="I66" s="1131"/>
    </row>
    <row r="67" spans="1:19">
      <c r="A67" s="34" t="s">
        <v>106</v>
      </c>
      <c r="C67" s="15" t="s">
        <v>985</v>
      </c>
      <c r="F67" s="154">
        <f>SUM(F55:F66)</f>
        <v>0</v>
      </c>
      <c r="G67" s="154">
        <f t="shared" ref="G67:I67" si="1">SUM(G55:G66)</f>
        <v>0</v>
      </c>
      <c r="H67" s="154">
        <f t="shared" si="1"/>
        <v>0</v>
      </c>
      <c r="I67" s="1131">
        <f t="shared" si="1"/>
        <v>0</v>
      </c>
    </row>
    <row r="68" spans="1:19">
      <c r="A68" s="18"/>
      <c r="B68" s="19"/>
      <c r="C68" s="18"/>
      <c r="D68" s="19"/>
      <c r="E68" s="19"/>
      <c r="F68" s="157"/>
      <c r="G68" s="157"/>
      <c r="H68" s="157"/>
      <c r="I68" s="1132"/>
    </row>
    <row r="70" spans="1:19">
      <c r="A70" s="2"/>
      <c r="B70" s="2"/>
      <c r="C70" s="2"/>
      <c r="D70" s="2"/>
      <c r="E70" s="2"/>
      <c r="F70" s="2"/>
      <c r="G70" s="2"/>
      <c r="H70" s="2"/>
      <c r="I70" s="2"/>
    </row>
    <row r="71" spans="1:19" ht="15.75">
      <c r="I71" s="27" t="s">
        <v>2498</v>
      </c>
      <c r="R71" s="367" t="s">
        <v>986</v>
      </c>
    </row>
    <row r="72" spans="1:19">
      <c r="I72" s="30"/>
      <c r="R72" t="s">
        <v>924</v>
      </c>
      <c r="S72" s="368" t="s">
        <v>987</v>
      </c>
    </row>
    <row r="73" spans="1:19">
      <c r="S73" s="368" t="s">
        <v>988</v>
      </c>
    </row>
    <row r="74" spans="1:19">
      <c r="S74" s="368" t="s">
        <v>989</v>
      </c>
    </row>
  </sheetData>
  <pageMargins left="0.75" right="0.5" top="0.5" bottom="0.22" header="0.5" footer="0.5"/>
  <pageSetup scale="6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ransitionEntry="1"/>
  <dimension ref="A3:K83"/>
  <sheetViews>
    <sheetView defaultGridColor="0" colorId="22" zoomScale="87" workbookViewId="0">
      <selection activeCell="K73" sqref="K73"/>
    </sheetView>
  </sheetViews>
  <sheetFormatPr defaultColWidth="9.77734375" defaultRowHeight="15"/>
  <cols>
    <col min="1" max="1" width="1.77734375" customWidth="1"/>
    <col min="2" max="2" width="4.77734375" customWidth="1"/>
    <col min="3" max="5" width="15.77734375" customWidth="1"/>
    <col min="6" max="6" width="14.5546875" customWidth="1"/>
    <col min="7" max="7" width="13.77734375" customWidth="1"/>
    <col min="8" max="9" width="12.77734375" customWidth="1"/>
    <col min="10" max="10" width="1.77734375" customWidth="1"/>
    <col min="11" max="11" width="17.77734375" customWidth="1"/>
    <col min="12" max="12" width="1.77734375" customWidth="1"/>
  </cols>
  <sheetData>
    <row r="3" spans="1:11">
      <c r="A3" s="19"/>
      <c r="B3" s="19"/>
      <c r="C3" s="19"/>
      <c r="D3" s="19"/>
      <c r="E3" s="19"/>
      <c r="F3" s="19"/>
      <c r="G3" s="19"/>
      <c r="H3" s="19"/>
      <c r="I3" s="19"/>
      <c r="J3" s="19"/>
      <c r="K3" s="19"/>
    </row>
    <row r="4" spans="1:11">
      <c r="A4" s="12"/>
      <c r="B4" s="13" t="s">
        <v>42</v>
      </c>
      <c r="C4" s="13"/>
      <c r="D4" s="13"/>
      <c r="E4" s="14"/>
      <c r="F4" s="13" t="s">
        <v>43</v>
      </c>
      <c r="G4" s="14"/>
      <c r="H4" s="13" t="s">
        <v>44</v>
      </c>
      <c r="I4" s="14"/>
      <c r="J4" s="12"/>
      <c r="K4" s="14" t="s">
        <v>45</v>
      </c>
    </row>
    <row r="5" spans="1:11">
      <c r="A5" s="15"/>
      <c r="E5" s="17"/>
      <c r="F5" s="30" t="s">
        <v>2106</v>
      </c>
      <c r="G5" s="17"/>
      <c r="H5" t="s">
        <v>46</v>
      </c>
      <c r="I5" s="17"/>
      <c r="J5" s="15"/>
      <c r="K5" s="17"/>
    </row>
    <row r="6" spans="1:11">
      <c r="A6" s="15"/>
      <c r="E6" s="17"/>
      <c r="F6" s="30" t="s">
        <v>2107</v>
      </c>
      <c r="G6" s="17"/>
      <c r="H6" s="288"/>
      <c r="I6" s="17"/>
      <c r="J6" s="15"/>
      <c r="K6" s="1213" t="s">
        <v>2068</v>
      </c>
    </row>
    <row r="7" spans="1:11">
      <c r="A7" s="18"/>
      <c r="B7" s="19"/>
      <c r="C7" s="19"/>
      <c r="D7" s="19"/>
      <c r="E7" s="20"/>
      <c r="F7" s="19"/>
      <c r="G7" s="20"/>
      <c r="H7" s="19"/>
      <c r="I7" s="20"/>
      <c r="J7" s="18"/>
      <c r="K7" s="20"/>
    </row>
    <row r="8" spans="1:11">
      <c r="A8" s="15"/>
      <c r="K8" s="17"/>
    </row>
    <row r="9" spans="1:11">
      <c r="A9" s="1381" t="s">
        <v>990</v>
      </c>
      <c r="B9" s="1380"/>
      <c r="C9" s="1380"/>
      <c r="D9" s="1380"/>
      <c r="E9" s="1380"/>
      <c r="F9" s="1380"/>
      <c r="G9" s="1380"/>
      <c r="H9" s="1380"/>
      <c r="I9" s="1380"/>
      <c r="J9" s="1380"/>
      <c r="K9" s="1382"/>
    </row>
    <row r="10" spans="1:11">
      <c r="A10" s="18"/>
      <c r="B10" s="19"/>
      <c r="C10" s="19"/>
      <c r="D10" s="19"/>
      <c r="E10" s="19"/>
      <c r="F10" s="19"/>
      <c r="G10" s="19"/>
      <c r="H10" s="19"/>
      <c r="I10" s="19"/>
      <c r="J10" s="19"/>
      <c r="K10" s="20"/>
    </row>
    <row r="11" spans="1:11">
      <c r="A11" s="15"/>
      <c r="K11" s="17"/>
    </row>
    <row r="12" spans="1:11">
      <c r="A12" s="15"/>
      <c r="B12" s="30" t="s">
        <v>991</v>
      </c>
      <c r="G12" s="30" t="s">
        <v>992</v>
      </c>
      <c r="K12" s="17"/>
    </row>
    <row r="13" spans="1:11">
      <c r="A13" s="15"/>
      <c r="B13" t="s">
        <v>993</v>
      </c>
      <c r="G13" t="s">
        <v>994</v>
      </c>
      <c r="K13" s="17"/>
    </row>
    <row r="14" spans="1:11">
      <c r="A14" s="15"/>
      <c r="B14" s="30" t="s">
        <v>995</v>
      </c>
      <c r="G14" t="s">
        <v>996</v>
      </c>
      <c r="K14" s="17"/>
    </row>
    <row r="15" spans="1:11">
      <c r="A15" s="15"/>
      <c r="K15" s="17"/>
    </row>
    <row r="16" spans="1:11">
      <c r="A16" s="15"/>
      <c r="B16" s="30" t="s">
        <v>997</v>
      </c>
      <c r="G16" s="30" t="s">
        <v>998</v>
      </c>
      <c r="K16" s="17"/>
    </row>
    <row r="17" spans="1:11">
      <c r="A17" s="15"/>
      <c r="B17" t="s">
        <v>999</v>
      </c>
      <c r="K17" s="17"/>
    </row>
    <row r="18" spans="1:11">
      <c r="A18" s="15"/>
      <c r="C18" s="19"/>
      <c r="D18" s="19"/>
      <c r="E18" s="19"/>
      <c r="F18" s="19"/>
      <c r="G18" s="19"/>
      <c r="H18" s="19"/>
      <c r="I18" s="19"/>
      <c r="J18" s="19"/>
      <c r="K18" s="20"/>
    </row>
    <row r="19" spans="1:11">
      <c r="A19" s="1155"/>
      <c r="B19" s="1148"/>
      <c r="F19" s="357"/>
      <c r="G19" s="357"/>
      <c r="I19" s="14"/>
      <c r="K19" s="17"/>
    </row>
    <row r="20" spans="1:11">
      <c r="A20" s="1146"/>
      <c r="B20" s="1136"/>
      <c r="F20" s="359"/>
      <c r="G20" s="359"/>
      <c r="H20" s="2" t="s">
        <v>1000</v>
      </c>
      <c r="I20" s="38"/>
      <c r="K20" s="49"/>
    </row>
    <row r="21" spans="1:11">
      <c r="A21" s="1146"/>
      <c r="B21" s="1136"/>
      <c r="F21" s="359"/>
      <c r="G21" s="359"/>
      <c r="H21" s="370" t="s">
        <v>132</v>
      </c>
      <c r="I21" s="371"/>
      <c r="K21" s="49"/>
    </row>
    <row r="22" spans="1:11">
      <c r="A22" s="1146"/>
      <c r="B22" s="1136"/>
      <c r="F22" s="361" t="s">
        <v>215</v>
      </c>
      <c r="G22" s="359"/>
      <c r="H22" s="372"/>
      <c r="I22" s="49"/>
      <c r="K22" s="49" t="s">
        <v>215</v>
      </c>
    </row>
    <row r="23" spans="1:11">
      <c r="A23" s="1146"/>
      <c r="B23" s="1137" t="s">
        <v>72</v>
      </c>
      <c r="C23" s="1386" t="s">
        <v>1001</v>
      </c>
      <c r="D23" s="1380"/>
      <c r="E23" s="1382"/>
      <c r="F23" s="361" t="s">
        <v>1002</v>
      </c>
      <c r="G23" s="359"/>
      <c r="H23" s="49" t="s">
        <v>403</v>
      </c>
      <c r="I23" s="49"/>
      <c r="K23" s="49" t="s">
        <v>219</v>
      </c>
    </row>
    <row r="24" spans="1:11">
      <c r="A24" s="1146"/>
      <c r="B24" s="1136" t="s">
        <v>73</v>
      </c>
      <c r="C24" s="1386" t="s">
        <v>1003</v>
      </c>
      <c r="D24" s="1380"/>
      <c r="E24" s="1382"/>
      <c r="F24" s="361" t="s">
        <v>1004</v>
      </c>
      <c r="G24" s="361" t="s">
        <v>1005</v>
      </c>
      <c r="H24" s="49" t="s">
        <v>1006</v>
      </c>
      <c r="I24" s="49" t="s">
        <v>479</v>
      </c>
      <c r="K24" s="49"/>
    </row>
    <row r="25" spans="1:11">
      <c r="A25" s="1146"/>
      <c r="B25" s="1136"/>
      <c r="F25" s="359"/>
      <c r="G25" s="359"/>
      <c r="H25" s="17"/>
      <c r="I25" s="49"/>
      <c r="K25" s="49"/>
    </row>
    <row r="26" spans="1:11">
      <c r="A26" s="1146"/>
      <c r="B26" s="1136"/>
      <c r="F26" s="359"/>
      <c r="G26" s="359"/>
      <c r="H26" s="17"/>
      <c r="I26" s="17"/>
      <c r="K26" s="17"/>
    </row>
    <row r="27" spans="1:11">
      <c r="A27" s="1321"/>
      <c r="B27" s="1322"/>
      <c r="C27" s="1414" t="s">
        <v>647</v>
      </c>
      <c r="D27" s="1415"/>
      <c r="E27" s="1416"/>
      <c r="F27" s="373" t="s">
        <v>155</v>
      </c>
      <c r="G27" s="373" t="s">
        <v>79</v>
      </c>
      <c r="H27" s="372" t="s">
        <v>136</v>
      </c>
      <c r="I27" s="374" t="s">
        <v>154</v>
      </c>
      <c r="J27" s="13"/>
      <c r="K27" s="374" t="s">
        <v>407</v>
      </c>
    </row>
    <row r="28" spans="1:11">
      <c r="A28" s="1151"/>
      <c r="B28" s="1285"/>
      <c r="C28" s="19"/>
      <c r="D28" s="19"/>
      <c r="E28" s="19"/>
      <c r="F28" s="360"/>
      <c r="G28" s="360"/>
      <c r="H28" s="20"/>
      <c r="I28" s="20"/>
      <c r="J28" s="19"/>
      <c r="K28" s="20"/>
    </row>
    <row r="29" spans="1:11">
      <c r="A29" s="1146"/>
      <c r="B29" s="1298" t="s">
        <v>80</v>
      </c>
      <c r="F29" s="357"/>
      <c r="G29" s="357"/>
      <c r="H29" s="17"/>
      <c r="I29" s="17"/>
      <c r="K29" s="17"/>
    </row>
    <row r="30" spans="1:11">
      <c r="A30" s="1146"/>
      <c r="B30" s="1298" t="s">
        <v>81</v>
      </c>
      <c r="F30" s="359"/>
      <c r="G30" s="359"/>
      <c r="H30" s="49"/>
      <c r="I30" s="49"/>
      <c r="K30" s="289"/>
    </row>
    <row r="31" spans="1:11">
      <c r="A31" s="1146"/>
      <c r="B31" s="1298" t="s">
        <v>82</v>
      </c>
      <c r="F31" s="359"/>
      <c r="G31" s="359"/>
      <c r="H31" s="49"/>
      <c r="I31" s="49"/>
      <c r="K31" s="289"/>
    </row>
    <row r="32" spans="1:11">
      <c r="A32" s="1146"/>
      <c r="B32" s="1298" t="s">
        <v>83</v>
      </c>
      <c r="F32" s="359"/>
      <c r="G32" s="359"/>
      <c r="H32" s="292"/>
      <c r="I32" s="49"/>
      <c r="K32" s="289"/>
    </row>
    <row r="33" spans="1:11">
      <c r="A33" s="1146"/>
      <c r="B33" s="1298" t="s">
        <v>84</v>
      </c>
      <c r="F33" s="359"/>
      <c r="G33" s="359"/>
      <c r="H33" s="49"/>
      <c r="I33" s="49"/>
      <c r="K33" s="375"/>
    </row>
    <row r="34" spans="1:11">
      <c r="A34" s="1146"/>
      <c r="B34" s="1298" t="s">
        <v>85</v>
      </c>
      <c r="F34" s="359"/>
      <c r="G34" s="359"/>
      <c r="H34" s="17"/>
      <c r="I34" s="17"/>
      <c r="K34" s="375"/>
    </row>
    <row r="35" spans="1:11">
      <c r="A35" s="1146"/>
      <c r="B35" s="1298" t="s">
        <v>86</v>
      </c>
      <c r="F35" s="359"/>
      <c r="G35" s="359"/>
      <c r="H35" s="17"/>
      <c r="I35" s="17"/>
      <c r="K35" s="375"/>
    </row>
    <row r="36" spans="1:11">
      <c r="A36" s="1146"/>
      <c r="B36" s="1298" t="s">
        <v>87</v>
      </c>
      <c r="F36" s="359"/>
      <c r="G36" s="359"/>
      <c r="H36" s="17"/>
      <c r="I36" s="17"/>
      <c r="K36" s="376"/>
    </row>
    <row r="37" spans="1:11">
      <c r="A37" s="1146"/>
      <c r="B37" s="1298" t="s">
        <v>88</v>
      </c>
      <c r="F37" s="359"/>
      <c r="G37" s="359"/>
      <c r="H37" s="17"/>
      <c r="I37" s="17"/>
      <c r="K37" s="376"/>
    </row>
    <row r="38" spans="1:11">
      <c r="A38" s="1146"/>
      <c r="B38" s="1298" t="s">
        <v>89</v>
      </c>
      <c r="F38" s="359"/>
      <c r="G38" s="359"/>
      <c r="H38" s="17"/>
      <c r="I38" s="17"/>
      <c r="K38" s="376"/>
    </row>
    <row r="39" spans="1:11">
      <c r="A39" s="1146"/>
      <c r="B39" s="1298" t="s">
        <v>90</v>
      </c>
      <c r="F39" s="359"/>
      <c r="G39" s="359"/>
      <c r="H39" s="17"/>
      <c r="I39" s="17"/>
      <c r="K39" s="376"/>
    </row>
    <row r="40" spans="1:11">
      <c r="A40" s="1146"/>
      <c r="B40" s="1298" t="s">
        <v>91</v>
      </c>
      <c r="F40" s="359"/>
      <c r="G40" s="359"/>
      <c r="H40" s="17"/>
      <c r="I40" s="17"/>
      <c r="K40" s="376"/>
    </row>
    <row r="41" spans="1:11">
      <c r="A41" s="1146"/>
      <c r="B41" s="1298" t="s">
        <v>92</v>
      </c>
      <c r="F41" s="359"/>
      <c r="G41" s="359"/>
      <c r="H41" s="17"/>
      <c r="I41" s="17"/>
      <c r="K41" s="376"/>
    </row>
    <row r="42" spans="1:11">
      <c r="A42" s="1146"/>
      <c r="B42" s="1298" t="s">
        <v>93</v>
      </c>
      <c r="F42" s="359"/>
      <c r="G42" s="359"/>
      <c r="H42" s="17"/>
      <c r="I42" s="17"/>
      <c r="K42" s="376"/>
    </row>
    <row r="43" spans="1:11">
      <c r="A43" s="1146"/>
      <c r="B43" s="1298" t="s">
        <v>94</v>
      </c>
      <c r="F43" s="359"/>
      <c r="G43" s="359"/>
      <c r="H43" s="17"/>
      <c r="I43" s="17"/>
      <c r="K43" s="376"/>
    </row>
    <row r="44" spans="1:11">
      <c r="A44" s="1146"/>
      <c r="B44" s="1298" t="s">
        <v>95</v>
      </c>
      <c r="F44" s="359"/>
      <c r="G44" s="359"/>
      <c r="H44" s="17"/>
      <c r="I44" s="17"/>
      <c r="K44" s="376"/>
    </row>
    <row r="45" spans="1:11">
      <c r="A45" s="1146"/>
      <c r="B45" s="1298" t="s">
        <v>96</v>
      </c>
      <c r="F45" s="359"/>
      <c r="G45" s="359"/>
      <c r="H45" s="17"/>
      <c r="I45" s="17"/>
      <c r="K45" s="376"/>
    </row>
    <row r="46" spans="1:11">
      <c r="A46" s="1146"/>
      <c r="B46" s="1298" t="s">
        <v>97</v>
      </c>
      <c r="F46" s="359"/>
      <c r="G46" s="359"/>
      <c r="H46" s="17"/>
      <c r="I46" s="17"/>
      <c r="K46" s="376"/>
    </row>
    <row r="47" spans="1:11">
      <c r="A47" s="1146"/>
      <c r="B47" s="1298" t="s">
        <v>98</v>
      </c>
      <c r="F47" s="359"/>
      <c r="G47" s="359"/>
      <c r="H47" s="17"/>
      <c r="I47" s="17"/>
      <c r="K47" s="376"/>
    </row>
    <row r="48" spans="1:11">
      <c r="A48" s="1146"/>
      <c r="B48" s="1298" t="s">
        <v>99</v>
      </c>
      <c r="F48" s="359"/>
      <c r="G48" s="359"/>
      <c r="H48" s="17"/>
      <c r="I48" s="17"/>
      <c r="K48" s="376"/>
    </row>
    <row r="49" spans="1:11">
      <c r="A49" s="1146"/>
      <c r="B49" s="1298" t="s">
        <v>100</v>
      </c>
      <c r="F49" s="359"/>
      <c r="G49" s="359"/>
      <c r="H49" s="17"/>
      <c r="I49" s="17"/>
      <c r="K49" s="376"/>
    </row>
    <row r="50" spans="1:11">
      <c r="A50" s="1146"/>
      <c r="B50" s="1298" t="s">
        <v>101</v>
      </c>
      <c r="F50" s="359"/>
      <c r="G50" s="359"/>
      <c r="H50" s="17"/>
      <c r="I50" s="17"/>
      <c r="K50" s="376"/>
    </row>
    <row r="51" spans="1:11">
      <c r="A51" s="1146"/>
      <c r="B51" s="1298" t="s">
        <v>102</v>
      </c>
      <c r="F51" s="359"/>
      <c r="G51" s="359"/>
      <c r="H51" s="17"/>
      <c r="I51" s="17"/>
      <c r="K51" s="376"/>
    </row>
    <row r="52" spans="1:11">
      <c r="A52" s="1146"/>
      <c r="B52" s="1298" t="s">
        <v>103</v>
      </c>
      <c r="F52" s="359"/>
      <c r="G52" s="359"/>
      <c r="H52" s="17"/>
      <c r="I52" s="17"/>
      <c r="K52" s="376"/>
    </row>
    <row r="53" spans="1:11">
      <c r="A53" s="1146"/>
      <c r="B53" s="1298" t="s">
        <v>104</v>
      </c>
      <c r="F53" s="359"/>
      <c r="G53" s="359"/>
      <c r="H53" s="17"/>
      <c r="I53" s="17"/>
      <c r="K53" s="376"/>
    </row>
    <row r="54" spans="1:11">
      <c r="A54" s="1146"/>
      <c r="B54" s="1298" t="s">
        <v>105</v>
      </c>
      <c r="F54" s="359"/>
      <c r="G54" s="359"/>
      <c r="H54" s="17"/>
      <c r="I54" s="17"/>
      <c r="K54" s="376"/>
    </row>
    <row r="55" spans="1:11">
      <c r="A55" s="1146"/>
      <c r="B55" s="1298" t="s">
        <v>106</v>
      </c>
      <c r="F55" s="359"/>
      <c r="G55" s="359"/>
      <c r="H55" s="17"/>
      <c r="I55" s="17"/>
      <c r="K55" s="376"/>
    </row>
    <row r="56" spans="1:11">
      <c r="A56" s="1146"/>
      <c r="B56" s="1298" t="s">
        <v>107</v>
      </c>
      <c r="F56" s="359"/>
      <c r="G56" s="359"/>
      <c r="H56" s="17"/>
      <c r="I56" s="17"/>
      <c r="K56" s="376"/>
    </row>
    <row r="57" spans="1:11">
      <c r="A57" s="1146"/>
      <c r="B57" s="1298" t="s">
        <v>108</v>
      </c>
      <c r="F57" s="359"/>
      <c r="G57" s="359"/>
      <c r="H57" s="17"/>
      <c r="I57" s="17"/>
      <c r="K57" s="376"/>
    </row>
    <row r="58" spans="1:11">
      <c r="A58" s="1146"/>
      <c r="B58" s="1298" t="s">
        <v>109</v>
      </c>
      <c r="F58" s="359"/>
      <c r="G58" s="359"/>
      <c r="H58" s="17"/>
      <c r="I58" s="17"/>
      <c r="K58" s="376"/>
    </row>
    <row r="59" spans="1:11">
      <c r="A59" s="1146"/>
      <c r="B59" s="1298" t="s">
        <v>110</v>
      </c>
      <c r="F59" s="359"/>
      <c r="G59" s="359"/>
      <c r="H59" s="17"/>
      <c r="I59" s="17"/>
      <c r="K59" s="376"/>
    </row>
    <row r="60" spans="1:11">
      <c r="A60" s="1146"/>
      <c r="B60" s="1298" t="s">
        <v>111</v>
      </c>
      <c r="F60" s="359"/>
      <c r="G60" s="359"/>
      <c r="H60" s="17"/>
      <c r="I60" s="17"/>
      <c r="K60" s="376"/>
    </row>
    <row r="61" spans="1:11">
      <c r="A61" s="1146"/>
      <c r="B61" s="1298" t="s">
        <v>112</v>
      </c>
      <c r="F61" s="359"/>
      <c r="G61" s="359"/>
      <c r="H61" s="17"/>
      <c r="I61" s="17"/>
      <c r="K61" s="376"/>
    </row>
    <row r="62" spans="1:11">
      <c r="A62" s="1146"/>
      <c r="B62" s="1298" t="s">
        <v>113</v>
      </c>
      <c r="F62" s="359"/>
      <c r="G62" s="359"/>
      <c r="H62" s="17"/>
      <c r="I62" s="17"/>
      <c r="K62" s="376"/>
    </row>
    <row r="63" spans="1:11">
      <c r="A63" s="1146"/>
      <c r="B63" s="1298" t="s">
        <v>114</v>
      </c>
      <c r="F63" s="359"/>
      <c r="G63" s="359"/>
      <c r="H63" s="17"/>
      <c r="I63" s="17"/>
      <c r="K63" s="376"/>
    </row>
    <row r="64" spans="1:11">
      <c r="A64" s="1146"/>
      <c r="B64" s="1298" t="s">
        <v>115</v>
      </c>
      <c r="F64" s="359"/>
      <c r="G64" s="359"/>
      <c r="H64" s="17"/>
      <c r="I64" s="17"/>
      <c r="K64" s="376"/>
    </row>
    <row r="65" spans="1:11">
      <c r="A65" s="1146"/>
      <c r="B65" s="1298">
        <v>37</v>
      </c>
      <c r="F65" s="359"/>
      <c r="G65" s="359"/>
      <c r="H65" s="17"/>
      <c r="I65" s="17"/>
      <c r="K65" s="376"/>
    </row>
    <row r="66" spans="1:11">
      <c r="A66" s="1146"/>
      <c r="B66" s="1298">
        <v>38</v>
      </c>
      <c r="F66" s="359"/>
      <c r="G66" s="359"/>
      <c r="H66" s="17"/>
      <c r="I66" s="17"/>
      <c r="K66" s="376"/>
    </row>
    <row r="67" spans="1:11">
      <c r="A67" s="1146"/>
      <c r="B67" s="1298">
        <v>39</v>
      </c>
      <c r="F67" s="359"/>
      <c r="G67" s="359"/>
      <c r="H67" s="17"/>
      <c r="I67" s="17"/>
      <c r="K67" s="376"/>
    </row>
    <row r="68" spans="1:11">
      <c r="A68" s="1151"/>
      <c r="B68" s="1285"/>
      <c r="C68" s="19"/>
      <c r="D68" s="19"/>
      <c r="E68" s="19"/>
      <c r="F68" s="360"/>
      <c r="G68" s="360"/>
      <c r="H68" s="17"/>
      <c r="I68" s="20"/>
      <c r="J68" s="19"/>
      <c r="K68" s="182"/>
    </row>
    <row r="69" spans="1:11">
      <c r="A69" s="1146"/>
      <c r="B69" s="1298">
        <v>40</v>
      </c>
      <c r="F69" s="359"/>
      <c r="G69" s="359"/>
      <c r="H69" s="378"/>
      <c r="I69" s="379"/>
      <c r="K69" s="376">
        <f>SUM(K30:K67)</f>
        <v>0</v>
      </c>
    </row>
    <row r="70" spans="1:11">
      <c r="A70" s="1153"/>
      <c r="B70" s="1154"/>
      <c r="C70" s="19" t="s">
        <v>401</v>
      </c>
      <c r="D70" s="19"/>
      <c r="E70" s="19"/>
      <c r="F70" s="360"/>
      <c r="G70" s="360"/>
      <c r="H70" s="144"/>
      <c r="I70" s="380"/>
      <c r="J70" s="19"/>
      <c r="K70" s="20"/>
    </row>
    <row r="73" spans="1:11">
      <c r="F73" s="3"/>
      <c r="K73" s="27" t="s">
        <v>2499</v>
      </c>
    </row>
    <row r="74" spans="1:11">
      <c r="K74" s="30"/>
    </row>
    <row r="83" spans="3:3" ht="15.75">
      <c r="C83" s="317"/>
    </row>
  </sheetData>
  <mergeCells count="4">
    <mergeCell ref="A9:K9"/>
    <mergeCell ref="C23:E23"/>
    <mergeCell ref="C24:E24"/>
    <mergeCell ref="C27:E27"/>
  </mergeCells>
  <pageMargins left="0.5" right="0.5" top="0.5" bottom="0.55000000000000004" header="0.5" footer="0.5"/>
  <pageSetup scale="60" fitToWidth="2"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ransitionEvaluation="1" transitionEntry="1"/>
  <dimension ref="A3:P84"/>
  <sheetViews>
    <sheetView defaultGridColor="0" colorId="22" zoomScale="87" workbookViewId="0">
      <selection activeCell="P74" sqref="P74"/>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s>
  <sheetData>
    <row r="3" spans="1:16">
      <c r="A3" s="19"/>
      <c r="B3" s="19"/>
      <c r="C3" s="19"/>
      <c r="D3" s="19"/>
      <c r="E3" s="19"/>
      <c r="F3" s="19"/>
      <c r="G3" s="19"/>
      <c r="H3" s="19"/>
      <c r="I3" s="19"/>
      <c r="J3" s="19"/>
      <c r="K3" s="19"/>
      <c r="L3" s="19"/>
      <c r="M3" s="19"/>
      <c r="N3" s="19"/>
    </row>
    <row r="4" spans="1:16">
      <c r="A4" s="12"/>
      <c r="B4" s="13" t="s">
        <v>42</v>
      </c>
      <c r="C4" s="13"/>
      <c r="D4" s="13"/>
      <c r="E4" s="13"/>
      <c r="F4" s="14"/>
      <c r="G4" s="12"/>
      <c r="H4" s="13" t="s">
        <v>43</v>
      </c>
      <c r="I4" s="13"/>
      <c r="J4" s="14"/>
      <c r="K4" s="12"/>
      <c r="L4" s="13" t="s">
        <v>44</v>
      </c>
      <c r="M4" s="13"/>
      <c r="N4" s="13"/>
      <c r="O4" s="1147" t="s">
        <v>45</v>
      </c>
      <c r="P4" s="1148"/>
    </row>
    <row r="5" spans="1:16">
      <c r="A5" s="15"/>
      <c r="F5" s="17"/>
      <c r="G5" s="15"/>
      <c r="H5" s="30" t="s">
        <v>2064</v>
      </c>
      <c r="J5" s="17"/>
      <c r="K5" s="15"/>
      <c r="L5" t="s">
        <v>46</v>
      </c>
      <c r="O5" s="1149"/>
      <c r="P5" s="1136"/>
    </row>
    <row r="6" spans="1:16">
      <c r="A6" s="15"/>
      <c r="F6" s="17"/>
      <c r="G6" s="15"/>
      <c r="H6" s="30" t="s">
        <v>2062</v>
      </c>
      <c r="J6" s="17"/>
      <c r="K6" s="15"/>
      <c r="L6" s="288"/>
      <c r="M6" s="288"/>
      <c r="O6" s="1150" t="s">
        <v>2068</v>
      </c>
      <c r="P6" s="1136"/>
    </row>
    <row r="7" spans="1:16">
      <c r="A7" s="15"/>
      <c r="F7" s="17"/>
      <c r="G7" s="15"/>
      <c r="J7" s="17"/>
      <c r="K7" s="15"/>
      <c r="O7" s="1146"/>
      <c r="P7" s="1136"/>
    </row>
    <row r="8" spans="1:16">
      <c r="A8" s="1214"/>
      <c r="B8" s="1215"/>
      <c r="C8" s="1215"/>
      <c r="D8" s="1215"/>
      <c r="E8" s="1215"/>
      <c r="F8" s="1215"/>
      <c r="G8" s="1215"/>
      <c r="H8" s="1215"/>
      <c r="I8" s="1215"/>
      <c r="J8" s="1215"/>
      <c r="K8" s="1215"/>
      <c r="L8" s="1215"/>
      <c r="M8" s="1215"/>
      <c r="N8" s="1215"/>
      <c r="O8" s="1215"/>
      <c r="P8" s="1216"/>
    </row>
    <row r="9" spans="1:16">
      <c r="A9" s="1217"/>
      <c r="F9" t="s">
        <v>1007</v>
      </c>
      <c r="P9" s="1218"/>
    </row>
    <row r="10" spans="1:16">
      <c r="A10" s="1219"/>
      <c r="B10" s="1220"/>
      <c r="C10" s="1220"/>
      <c r="D10" s="1220"/>
      <c r="E10" s="1220"/>
      <c r="F10" s="1220"/>
      <c r="G10" s="1220"/>
      <c r="H10" s="1220"/>
      <c r="I10" s="1220"/>
      <c r="J10" s="1220"/>
      <c r="K10" s="1220"/>
      <c r="L10" s="1220"/>
      <c r="M10" s="1220"/>
      <c r="N10" s="1220"/>
      <c r="O10" s="1220"/>
      <c r="P10" s="1221"/>
    </row>
    <row r="11" spans="1:16">
      <c r="A11" s="1146"/>
      <c r="P11" s="1136"/>
    </row>
    <row r="12" spans="1:16">
      <c r="A12" s="1146"/>
      <c r="P12" s="1136"/>
    </row>
    <row r="13" spans="1:16">
      <c r="A13" s="1146"/>
      <c r="B13" s="30" t="s">
        <v>1008</v>
      </c>
      <c r="J13" s="30" t="s">
        <v>1009</v>
      </c>
      <c r="P13" s="1136"/>
    </row>
    <row r="14" spans="1:16">
      <c r="A14" s="1146"/>
      <c r="B14" t="s">
        <v>1010</v>
      </c>
      <c r="J14" t="s">
        <v>1011</v>
      </c>
      <c r="P14" s="1136"/>
    </row>
    <row r="15" spans="1:16">
      <c r="A15" s="1146"/>
      <c r="B15" s="30"/>
      <c r="P15" s="1136"/>
    </row>
    <row r="16" spans="1:16">
      <c r="A16" s="1146"/>
      <c r="B16" s="30" t="s">
        <v>1012</v>
      </c>
      <c r="J16" s="30"/>
      <c r="P16" s="1136"/>
    </row>
    <row r="17" spans="1:16">
      <c r="A17" s="1146"/>
      <c r="B17" t="s">
        <v>999</v>
      </c>
      <c r="P17" s="1136"/>
    </row>
    <row r="18" spans="1:16">
      <c r="A18" s="1146"/>
      <c r="P18" s="1136"/>
    </row>
    <row r="19" spans="1:16">
      <c r="A19" s="1153"/>
      <c r="B19" s="1157"/>
      <c r="C19" s="1157"/>
      <c r="D19" s="1157"/>
      <c r="E19" s="1157"/>
      <c r="F19" s="1157"/>
      <c r="G19" s="1157"/>
      <c r="H19" s="1157"/>
      <c r="I19" s="1157"/>
      <c r="J19" s="1157"/>
      <c r="K19" s="1157"/>
      <c r="L19" s="1157"/>
      <c r="M19" s="1157"/>
      <c r="N19" s="1157"/>
      <c r="O19" s="1157"/>
      <c r="P19" s="1154"/>
    </row>
    <row r="20" spans="1:16">
      <c r="A20" s="15"/>
      <c r="C20" s="15"/>
      <c r="I20" s="359"/>
      <c r="J20" s="359"/>
      <c r="O20" s="1146"/>
      <c r="P20" s="1136"/>
    </row>
    <row r="21" spans="1:16">
      <c r="A21" s="15"/>
      <c r="C21" s="15"/>
      <c r="I21" s="359"/>
      <c r="J21" s="359"/>
      <c r="K21" s="2"/>
      <c r="L21" s="2"/>
      <c r="M21" s="2"/>
      <c r="N21" s="2"/>
      <c r="O21" s="1146"/>
      <c r="P21" s="1137"/>
    </row>
    <row r="22" spans="1:16">
      <c r="A22" s="15"/>
      <c r="C22" s="15"/>
      <c r="I22" s="359"/>
      <c r="J22" s="359"/>
      <c r="K22" s="370"/>
      <c r="L22" s="370" t="s">
        <v>1013</v>
      </c>
      <c r="M22" s="370"/>
      <c r="N22" s="370"/>
      <c r="O22" s="1146"/>
      <c r="P22" s="1137"/>
    </row>
    <row r="23" spans="1:16">
      <c r="A23" s="15"/>
      <c r="C23" s="15"/>
      <c r="I23" s="361" t="s">
        <v>215</v>
      </c>
      <c r="J23" s="359"/>
      <c r="L23" s="372"/>
      <c r="N23" s="3"/>
      <c r="O23" s="1146"/>
      <c r="P23" s="1137" t="s">
        <v>215</v>
      </c>
    </row>
    <row r="24" spans="1:16">
      <c r="A24" s="15"/>
      <c r="B24" s="3" t="s">
        <v>72</v>
      </c>
      <c r="C24" s="15"/>
      <c r="E24" s="2" t="s">
        <v>1014</v>
      </c>
      <c r="F24" s="2"/>
      <c r="I24" s="361" t="s">
        <v>1002</v>
      </c>
      <c r="J24" s="359"/>
      <c r="L24" s="49" t="s">
        <v>403</v>
      </c>
      <c r="N24" s="3"/>
      <c r="O24" s="1146"/>
      <c r="P24" s="1137" t="s">
        <v>219</v>
      </c>
    </row>
    <row r="25" spans="1:16">
      <c r="A25" s="18"/>
      <c r="B25" s="19" t="s">
        <v>73</v>
      </c>
      <c r="C25" s="18"/>
      <c r="D25" s="19"/>
      <c r="E25" s="370" t="s">
        <v>1015</v>
      </c>
      <c r="F25" s="370"/>
      <c r="G25" s="19"/>
      <c r="H25" s="19"/>
      <c r="I25" s="381" t="s">
        <v>1004</v>
      </c>
      <c r="J25" s="381" t="s">
        <v>1005</v>
      </c>
      <c r="K25" s="19"/>
      <c r="L25" s="382" t="s">
        <v>1006</v>
      </c>
      <c r="M25" s="19"/>
      <c r="N25" s="158" t="s">
        <v>479</v>
      </c>
      <c r="O25" s="1151"/>
      <c r="P25" s="1138"/>
    </row>
    <row r="26" spans="1:16">
      <c r="A26" s="15"/>
      <c r="C26" s="15"/>
      <c r="I26" s="359"/>
      <c r="J26" s="359"/>
      <c r="L26" s="17"/>
      <c r="N26" s="3"/>
      <c r="O26" s="1146"/>
      <c r="P26" s="1137"/>
    </row>
    <row r="27" spans="1:16">
      <c r="A27" s="15"/>
      <c r="C27" s="15"/>
      <c r="I27" s="359"/>
      <c r="J27" s="359"/>
      <c r="L27" s="17"/>
      <c r="O27" s="1146"/>
      <c r="P27" s="1136"/>
    </row>
    <row r="28" spans="1:16">
      <c r="A28" s="18"/>
      <c r="B28" s="19"/>
      <c r="C28" s="18"/>
      <c r="D28" s="19"/>
      <c r="E28" s="370" t="s">
        <v>647</v>
      </c>
      <c r="F28" s="370"/>
      <c r="G28" s="19"/>
      <c r="H28" s="19"/>
      <c r="I28" s="381" t="s">
        <v>155</v>
      </c>
      <c r="J28" s="381" t="s">
        <v>79</v>
      </c>
      <c r="K28" s="19"/>
      <c r="L28" s="382" t="s">
        <v>136</v>
      </c>
      <c r="M28" s="19"/>
      <c r="N28" s="149" t="s">
        <v>154</v>
      </c>
      <c r="O28" s="1151"/>
      <c r="P28" s="1139" t="s">
        <v>407</v>
      </c>
    </row>
    <row r="29" spans="1:16">
      <c r="A29" s="18"/>
      <c r="B29" s="383"/>
      <c r="C29" s="384"/>
      <c r="D29" s="383"/>
      <c r="E29" s="383"/>
      <c r="F29" s="383"/>
      <c r="G29" s="383"/>
      <c r="H29" s="383"/>
      <c r="I29" s="385"/>
      <c r="J29" s="385"/>
      <c r="K29" s="383"/>
      <c r="L29" s="386"/>
      <c r="M29" s="383"/>
      <c r="N29" s="383"/>
      <c r="O29" s="1152"/>
      <c r="P29" s="1140"/>
    </row>
    <row r="30" spans="1:16">
      <c r="A30" s="15"/>
      <c r="B30" s="27" t="s">
        <v>80</v>
      </c>
      <c r="C30" s="15"/>
      <c r="I30" s="387"/>
      <c r="J30" s="387"/>
      <c r="L30" s="17"/>
      <c r="O30" s="1146"/>
      <c r="P30" s="1136"/>
    </row>
    <row r="31" spans="1:16">
      <c r="A31" s="15"/>
      <c r="B31" s="27" t="s">
        <v>81</v>
      </c>
      <c r="C31" s="15"/>
      <c r="I31" s="359"/>
      <c r="J31" s="359"/>
      <c r="L31" s="49"/>
      <c r="N31" s="3"/>
      <c r="O31" s="1146"/>
      <c r="P31" s="1141"/>
    </row>
    <row r="32" spans="1:16">
      <c r="A32" s="15"/>
      <c r="B32" s="27" t="s">
        <v>82</v>
      </c>
      <c r="C32" s="15"/>
      <c r="I32" s="359"/>
      <c r="J32" s="359"/>
      <c r="L32" s="49"/>
      <c r="N32" s="3"/>
      <c r="O32" s="1146"/>
      <c r="P32" s="1141"/>
    </row>
    <row r="33" spans="1:16">
      <c r="A33" s="15"/>
      <c r="B33" s="27" t="s">
        <v>83</v>
      </c>
      <c r="C33" s="15"/>
      <c r="I33" s="359"/>
      <c r="J33" s="359"/>
      <c r="L33" s="292"/>
      <c r="N33" s="3"/>
      <c r="O33" s="1146"/>
      <c r="P33" s="1141"/>
    </row>
    <row r="34" spans="1:16">
      <c r="A34" s="15"/>
      <c r="B34" s="27" t="s">
        <v>84</v>
      </c>
      <c r="C34" s="15"/>
      <c r="I34" s="359"/>
      <c r="J34" s="359"/>
      <c r="L34" s="49"/>
      <c r="N34" s="3"/>
      <c r="O34" s="1146"/>
      <c r="P34" s="1142"/>
    </row>
    <row r="35" spans="1:16">
      <c r="A35" s="15"/>
      <c r="B35" s="27" t="s">
        <v>85</v>
      </c>
      <c r="C35" s="15"/>
      <c r="I35" s="359"/>
      <c r="J35" s="359"/>
      <c r="L35" s="17"/>
      <c r="O35" s="1146"/>
      <c r="P35" s="1142"/>
    </row>
    <row r="36" spans="1:16">
      <c r="A36" s="15"/>
      <c r="B36" s="27" t="s">
        <v>86</v>
      </c>
      <c r="C36" s="15"/>
      <c r="I36" s="359"/>
      <c r="J36" s="359"/>
      <c r="L36" s="17"/>
      <c r="O36" s="1146"/>
      <c r="P36" s="1142"/>
    </row>
    <row r="37" spans="1:16">
      <c r="A37" s="15"/>
      <c r="B37" s="27" t="s">
        <v>87</v>
      </c>
      <c r="C37" s="15"/>
      <c r="I37" s="359"/>
      <c r="J37" s="359"/>
      <c r="L37" s="17"/>
      <c r="O37" s="1146"/>
      <c r="P37" s="1143"/>
    </row>
    <row r="38" spans="1:16">
      <c r="A38" s="15"/>
      <c r="B38" s="27" t="s">
        <v>88</v>
      </c>
      <c r="C38" s="15"/>
      <c r="I38" s="359"/>
      <c r="J38" s="359"/>
      <c r="L38" s="17"/>
      <c r="O38" s="1146"/>
      <c r="P38" s="1143"/>
    </row>
    <row r="39" spans="1:16">
      <c r="A39" s="15"/>
      <c r="B39" s="27" t="s">
        <v>89</v>
      </c>
      <c r="C39" s="15"/>
      <c r="I39" s="359"/>
      <c r="J39" s="359"/>
      <c r="L39" s="17"/>
      <c r="O39" s="1146"/>
      <c r="P39" s="1143"/>
    </row>
    <row r="40" spans="1:16">
      <c r="A40" s="15"/>
      <c r="B40" s="27" t="s">
        <v>90</v>
      </c>
      <c r="C40" s="15"/>
      <c r="I40" s="359"/>
      <c r="J40" s="359"/>
      <c r="L40" s="17"/>
      <c r="O40" s="1146"/>
      <c r="P40" s="1143"/>
    </row>
    <row r="41" spans="1:16">
      <c r="A41" s="15"/>
      <c r="B41" s="27" t="s">
        <v>91</v>
      </c>
      <c r="C41" s="15"/>
      <c r="I41" s="359"/>
      <c r="J41" s="359"/>
      <c r="L41" s="17"/>
      <c r="O41" s="1146"/>
      <c r="P41" s="1143"/>
    </row>
    <row r="42" spans="1:16">
      <c r="A42" s="15"/>
      <c r="B42" s="27" t="s">
        <v>92</v>
      </c>
      <c r="C42" s="15"/>
      <c r="I42" s="359"/>
      <c r="J42" s="359"/>
      <c r="L42" s="17"/>
      <c r="O42" s="1146"/>
      <c r="P42" s="1143"/>
    </row>
    <row r="43" spans="1:16">
      <c r="A43" s="15"/>
      <c r="B43" s="27" t="s">
        <v>93</v>
      </c>
      <c r="C43" s="15"/>
      <c r="I43" s="359"/>
      <c r="J43" s="359"/>
      <c r="L43" s="17"/>
      <c r="O43" s="1146"/>
      <c r="P43" s="1143"/>
    </row>
    <row r="44" spans="1:16">
      <c r="A44" s="15"/>
      <c r="B44" s="27" t="s">
        <v>94</v>
      </c>
      <c r="C44" s="15"/>
      <c r="I44" s="359"/>
      <c r="J44" s="359"/>
      <c r="L44" s="17"/>
      <c r="O44" s="1146"/>
      <c r="P44" s="1143"/>
    </row>
    <row r="45" spans="1:16">
      <c r="A45" s="15"/>
      <c r="B45" s="27" t="s">
        <v>95</v>
      </c>
      <c r="C45" s="15"/>
      <c r="I45" s="359"/>
      <c r="J45" s="359"/>
      <c r="L45" s="17"/>
      <c r="O45" s="1146"/>
      <c r="P45" s="1143"/>
    </row>
    <row r="46" spans="1:16">
      <c r="A46" s="15"/>
      <c r="B46" s="27" t="s">
        <v>96</v>
      </c>
      <c r="C46" s="15"/>
      <c r="I46" s="359"/>
      <c r="J46" s="359"/>
      <c r="L46" s="17"/>
      <c r="O46" s="1146"/>
      <c r="P46" s="1143"/>
    </row>
    <row r="47" spans="1:16">
      <c r="A47" s="15"/>
      <c r="B47" s="27" t="s">
        <v>97</v>
      </c>
      <c r="C47" s="15"/>
      <c r="I47" s="359"/>
      <c r="J47" s="359"/>
      <c r="L47" s="17"/>
      <c r="O47" s="1146"/>
      <c r="P47" s="1143"/>
    </row>
    <row r="48" spans="1:16">
      <c r="A48" s="15"/>
      <c r="B48" s="27" t="s">
        <v>98</v>
      </c>
      <c r="C48" s="15"/>
      <c r="I48" s="359"/>
      <c r="J48" s="359"/>
      <c r="L48" s="17"/>
      <c r="O48" s="1146"/>
      <c r="P48" s="1143"/>
    </row>
    <row r="49" spans="1:16">
      <c r="A49" s="15"/>
      <c r="B49" s="27" t="s">
        <v>99</v>
      </c>
      <c r="C49" s="15"/>
      <c r="I49" s="359"/>
      <c r="J49" s="359"/>
      <c r="L49" s="17"/>
      <c r="O49" s="1146"/>
      <c r="P49" s="1143"/>
    </row>
    <row r="50" spans="1:16">
      <c r="A50" s="15"/>
      <c r="B50" s="27" t="s">
        <v>100</v>
      </c>
      <c r="C50" s="15"/>
      <c r="I50" s="359"/>
      <c r="J50" s="359"/>
      <c r="L50" s="17"/>
      <c r="O50" s="1146"/>
      <c r="P50" s="1143"/>
    </row>
    <row r="51" spans="1:16">
      <c r="A51" s="15"/>
      <c r="B51" s="27" t="s">
        <v>101</v>
      </c>
      <c r="C51" s="15"/>
      <c r="I51" s="359"/>
      <c r="J51" s="359"/>
      <c r="L51" s="17"/>
      <c r="O51" s="1146"/>
      <c r="P51" s="1143"/>
    </row>
    <row r="52" spans="1:16">
      <c r="A52" s="15"/>
      <c r="B52" s="27" t="s">
        <v>102</v>
      </c>
      <c r="C52" s="15"/>
      <c r="I52" s="359"/>
      <c r="J52" s="359"/>
      <c r="L52" s="17"/>
      <c r="O52" s="1146"/>
      <c r="P52" s="1143"/>
    </row>
    <row r="53" spans="1:16">
      <c r="A53" s="15"/>
      <c r="B53" s="27" t="s">
        <v>103</v>
      </c>
      <c r="C53" s="15"/>
      <c r="I53" s="359"/>
      <c r="J53" s="359"/>
      <c r="L53" s="17"/>
      <c r="O53" s="1146"/>
      <c r="P53" s="1143"/>
    </row>
    <row r="54" spans="1:16">
      <c r="A54" s="15"/>
      <c r="B54" s="27" t="s">
        <v>104</v>
      </c>
      <c r="C54" s="15"/>
      <c r="I54" s="359"/>
      <c r="J54" s="359"/>
      <c r="L54" s="17"/>
      <c r="O54" s="1146"/>
      <c r="P54" s="1143"/>
    </row>
    <row r="55" spans="1:16">
      <c r="A55" s="15"/>
      <c r="B55" s="27" t="s">
        <v>105</v>
      </c>
      <c r="C55" s="15"/>
      <c r="I55" s="359"/>
      <c r="J55" s="359"/>
      <c r="L55" s="17"/>
      <c r="O55" s="1146"/>
      <c r="P55" s="1143"/>
    </row>
    <row r="56" spans="1:16">
      <c r="A56" s="15"/>
      <c r="B56" s="27" t="s">
        <v>106</v>
      </c>
      <c r="C56" s="15"/>
      <c r="I56" s="359"/>
      <c r="J56" s="359"/>
      <c r="L56" s="17"/>
      <c r="O56" s="1146"/>
      <c r="P56" s="1143"/>
    </row>
    <row r="57" spans="1:16">
      <c r="A57" s="15"/>
      <c r="B57" s="27" t="s">
        <v>107</v>
      </c>
      <c r="C57" s="15"/>
      <c r="I57" s="359"/>
      <c r="J57" s="359"/>
      <c r="L57" s="17"/>
      <c r="O57" s="1146"/>
      <c r="P57" s="1143"/>
    </row>
    <row r="58" spans="1:16">
      <c r="A58" s="15"/>
      <c r="B58" s="27" t="s">
        <v>108</v>
      </c>
      <c r="C58" s="15"/>
      <c r="I58" s="359"/>
      <c r="J58" s="359"/>
      <c r="L58" s="17"/>
      <c r="O58" s="1146"/>
      <c r="P58" s="1143"/>
    </row>
    <row r="59" spans="1:16">
      <c r="A59" s="15"/>
      <c r="B59" s="27" t="s">
        <v>109</v>
      </c>
      <c r="C59" s="15"/>
      <c r="I59" s="359"/>
      <c r="J59" s="359"/>
      <c r="L59" s="17"/>
      <c r="O59" s="1146"/>
      <c r="P59" s="1143"/>
    </row>
    <row r="60" spans="1:16">
      <c r="A60" s="15"/>
      <c r="B60" s="27" t="s">
        <v>110</v>
      </c>
      <c r="C60" s="15"/>
      <c r="I60" s="359"/>
      <c r="J60" s="359"/>
      <c r="L60" s="17"/>
      <c r="O60" s="1146"/>
      <c r="P60" s="1143"/>
    </row>
    <row r="61" spans="1:16">
      <c r="A61" s="15"/>
      <c r="B61" s="27" t="s">
        <v>111</v>
      </c>
      <c r="C61" s="15"/>
      <c r="I61" s="359"/>
      <c r="J61" s="359"/>
      <c r="L61" s="17"/>
      <c r="O61" s="1146"/>
      <c r="P61" s="1143"/>
    </row>
    <row r="62" spans="1:16">
      <c r="A62" s="15"/>
      <c r="B62" s="27" t="s">
        <v>112</v>
      </c>
      <c r="C62" s="15"/>
      <c r="I62" s="359"/>
      <c r="J62" s="359"/>
      <c r="L62" s="17"/>
      <c r="O62" s="1146"/>
      <c r="P62" s="1143"/>
    </row>
    <row r="63" spans="1:16">
      <c r="A63" s="15"/>
      <c r="B63" s="27" t="s">
        <v>113</v>
      </c>
      <c r="C63" s="15"/>
      <c r="I63" s="359"/>
      <c r="J63" s="359"/>
      <c r="L63" s="17"/>
      <c r="O63" s="1146"/>
      <c r="P63" s="1143"/>
    </row>
    <row r="64" spans="1:16">
      <c r="A64" s="15"/>
      <c r="B64" s="27" t="s">
        <v>114</v>
      </c>
      <c r="C64" s="15"/>
      <c r="I64" s="359"/>
      <c r="J64" s="359"/>
      <c r="L64" s="17"/>
      <c r="O64" s="1146"/>
      <c r="P64" s="1143"/>
    </row>
    <row r="65" spans="1:16">
      <c r="A65" s="15"/>
      <c r="B65" s="27" t="s">
        <v>115</v>
      </c>
      <c r="C65" s="15"/>
      <c r="I65" s="359"/>
      <c r="J65" s="359"/>
      <c r="L65" s="17"/>
      <c r="O65" s="1146"/>
      <c r="P65" s="1143"/>
    </row>
    <row r="66" spans="1:16">
      <c r="A66" s="15"/>
      <c r="B66" s="27">
        <v>37</v>
      </c>
      <c r="C66" s="15"/>
      <c r="I66" s="359"/>
      <c r="J66" s="359"/>
      <c r="L66" s="17"/>
      <c r="O66" s="1146"/>
      <c r="P66" s="1143"/>
    </row>
    <row r="67" spans="1:16">
      <c r="A67" s="15"/>
      <c r="B67" s="27">
        <v>38</v>
      </c>
      <c r="C67" s="384"/>
      <c r="D67" s="383"/>
      <c r="E67" s="383"/>
      <c r="F67" s="383"/>
      <c r="G67" s="383"/>
      <c r="H67" s="383"/>
      <c r="I67" s="385"/>
      <c r="J67" s="385"/>
      <c r="K67" s="383"/>
      <c r="L67" s="386"/>
      <c r="M67" s="383"/>
      <c r="N67" s="383"/>
      <c r="O67" s="1152"/>
      <c r="P67" s="1144"/>
    </row>
    <row r="68" spans="1:16">
      <c r="A68" s="15"/>
      <c r="B68" s="27">
        <v>39</v>
      </c>
      <c r="C68" s="15"/>
      <c r="D68" t="s">
        <v>1016</v>
      </c>
      <c r="I68" s="359"/>
      <c r="J68" s="359"/>
      <c r="L68" s="17"/>
      <c r="O68" s="1146"/>
      <c r="P68" s="1143"/>
    </row>
    <row r="69" spans="1:16">
      <c r="A69" s="18"/>
      <c r="B69" s="19"/>
      <c r="C69" s="18"/>
      <c r="D69" s="19"/>
      <c r="E69" s="19"/>
      <c r="F69" s="19"/>
      <c r="G69" s="19"/>
      <c r="H69" s="19"/>
      <c r="I69" s="360"/>
      <c r="J69" s="360"/>
      <c r="L69" s="17"/>
      <c r="M69" s="19"/>
      <c r="N69" s="19"/>
      <c r="O69" s="1151"/>
      <c r="P69" s="1145"/>
    </row>
    <row r="70" spans="1:16">
      <c r="A70" s="15"/>
      <c r="B70" s="27">
        <v>40</v>
      </c>
      <c r="C70" s="15"/>
      <c r="I70" s="359"/>
      <c r="J70" s="359"/>
      <c r="K70" s="145"/>
      <c r="L70" s="389"/>
      <c r="M70" s="176"/>
      <c r="N70" s="636"/>
      <c r="O70" s="1146"/>
      <c r="P70" s="1143">
        <f>SUM(P31:P68)</f>
        <v>0</v>
      </c>
    </row>
    <row r="71" spans="1:16">
      <c r="A71" s="18"/>
      <c r="B71" s="19"/>
      <c r="C71" s="18"/>
      <c r="D71" s="19" t="s">
        <v>401</v>
      </c>
      <c r="E71" s="19"/>
      <c r="F71" s="19"/>
      <c r="G71" s="19"/>
      <c r="H71" s="19"/>
      <c r="I71" s="360"/>
      <c r="J71" s="360"/>
      <c r="K71" s="145"/>
      <c r="L71" s="390"/>
      <c r="M71" s="335"/>
      <c r="N71" s="297"/>
      <c r="O71" s="1153"/>
      <c r="P71" s="1154"/>
    </row>
    <row r="74" spans="1:16">
      <c r="I74" s="3"/>
      <c r="P74" s="27" t="s">
        <v>2500</v>
      </c>
    </row>
    <row r="75" spans="1:16">
      <c r="P75" s="30"/>
    </row>
    <row r="84" spans="4:4" ht="15.75">
      <c r="D84" s="317"/>
    </row>
  </sheetData>
  <pageMargins left="0.5" right="0.5" top="0.5" bottom="0.55000000000000004" header="0.5" footer="0.5"/>
  <pageSetup scale="60" fitToWidth="2"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transitionEntry="1">
    <pageSetUpPr fitToPage="1"/>
  </sheetPr>
  <dimension ref="A4:O86"/>
  <sheetViews>
    <sheetView defaultGridColor="0" topLeftCell="A7" colorId="22" zoomScale="87" workbookViewId="0">
      <selection activeCell="N79" sqref="N79"/>
    </sheetView>
  </sheetViews>
  <sheetFormatPr defaultColWidth="9.77734375" defaultRowHeight="15"/>
  <cols>
    <col min="1" max="1" width="1.77734375" customWidth="1"/>
    <col min="2" max="2" width="4.77734375" customWidth="1"/>
    <col min="3" max="6" width="12.77734375" customWidth="1"/>
    <col min="7" max="8" width="10.77734375" customWidth="1"/>
    <col min="9" max="9" width="15.77734375" customWidth="1"/>
    <col min="10" max="14" width="12.77734375" customWidth="1"/>
    <col min="15" max="15" width="1.77734375" customWidth="1"/>
  </cols>
  <sheetData>
    <row r="4" spans="1:15">
      <c r="A4" s="1096"/>
      <c r="B4" s="1112" t="s">
        <v>42</v>
      </c>
      <c r="C4" s="1112"/>
      <c r="D4" s="1112"/>
      <c r="E4" s="1112"/>
      <c r="F4" s="1097"/>
      <c r="G4" s="1096" t="s">
        <v>43</v>
      </c>
      <c r="H4" s="1097"/>
      <c r="I4" s="1096" t="s">
        <v>44</v>
      </c>
      <c r="J4" s="1112"/>
      <c r="K4" s="1112"/>
      <c r="L4" s="1112"/>
      <c r="M4" s="1096" t="s">
        <v>45</v>
      </c>
      <c r="N4" s="1097"/>
    </row>
    <row r="5" spans="1:15">
      <c r="A5" s="1098"/>
      <c r="F5" s="1099"/>
      <c r="G5" s="1133" t="s">
        <v>2106</v>
      </c>
      <c r="H5" s="1099"/>
      <c r="I5" s="1098" t="s">
        <v>46</v>
      </c>
      <c r="M5" s="1098"/>
      <c r="N5" s="1099"/>
    </row>
    <row r="6" spans="1:15">
      <c r="A6" s="1098"/>
      <c r="F6" s="1099"/>
      <c r="G6" s="1133" t="s">
        <v>2107</v>
      </c>
      <c r="H6" s="1099"/>
      <c r="I6" s="1158"/>
      <c r="M6" s="1176" t="s">
        <v>2068</v>
      </c>
      <c r="N6" s="1099"/>
    </row>
    <row r="7" spans="1:15">
      <c r="A7" s="1100"/>
      <c r="B7" s="1159"/>
      <c r="C7" s="1159"/>
      <c r="D7" s="1159"/>
      <c r="E7" s="1159"/>
      <c r="F7" s="1101"/>
      <c r="G7" s="1100"/>
      <c r="H7" s="1101"/>
      <c r="I7" s="1100"/>
      <c r="J7" s="1159"/>
      <c r="K7" s="1159"/>
      <c r="L7" s="1159"/>
      <c r="M7" s="1100"/>
      <c r="N7" s="1101"/>
    </row>
    <row r="8" spans="1:15">
      <c r="A8" s="15"/>
      <c r="O8" s="15"/>
    </row>
    <row r="9" spans="1:15">
      <c r="A9" s="15"/>
      <c r="D9" s="1380" t="s">
        <v>2465</v>
      </c>
      <c r="E9" s="1380"/>
      <c r="F9" s="1380"/>
      <c r="G9" s="1380"/>
      <c r="H9" s="1380"/>
      <c r="I9" s="1380"/>
      <c r="J9" s="1380"/>
      <c r="K9" s="1380"/>
      <c r="L9" s="1380"/>
      <c r="M9" s="1380"/>
      <c r="N9" s="1382"/>
      <c r="O9" s="15"/>
    </row>
    <row r="10" spans="1:15">
      <c r="A10" s="18"/>
      <c r="B10" s="19"/>
      <c r="C10" s="19"/>
      <c r="D10" s="19"/>
      <c r="E10" s="19"/>
      <c r="F10" s="19"/>
      <c r="G10" s="19"/>
      <c r="H10" s="19"/>
      <c r="I10" s="19"/>
      <c r="J10" s="19"/>
      <c r="K10" s="19"/>
      <c r="L10" s="19"/>
      <c r="M10" s="19"/>
      <c r="N10" s="19"/>
      <c r="O10" s="15"/>
    </row>
    <row r="11" spans="1:15">
      <c r="A11" s="15"/>
      <c r="I11" s="13"/>
      <c r="J11" s="13"/>
      <c r="O11" s="15"/>
    </row>
    <row r="12" spans="1:15">
      <c r="A12" s="15"/>
      <c r="C12" t="s">
        <v>1017</v>
      </c>
      <c r="G12" t="s">
        <v>1018</v>
      </c>
      <c r="K12" t="s">
        <v>1019</v>
      </c>
      <c r="O12" s="15"/>
    </row>
    <row r="13" spans="1:15">
      <c r="A13" s="15"/>
      <c r="B13" t="s">
        <v>1020</v>
      </c>
      <c r="G13" t="s">
        <v>1021</v>
      </c>
      <c r="K13" t="s">
        <v>1022</v>
      </c>
      <c r="O13" s="15"/>
    </row>
    <row r="14" spans="1:15">
      <c r="A14" s="15"/>
      <c r="B14" t="s">
        <v>1023</v>
      </c>
      <c r="G14" t="s">
        <v>1024</v>
      </c>
      <c r="K14" t="s">
        <v>1025</v>
      </c>
      <c r="O14" s="15"/>
    </row>
    <row r="15" spans="1:15">
      <c r="A15" s="15"/>
      <c r="B15" t="s">
        <v>1026</v>
      </c>
      <c r="G15" t="s">
        <v>1027</v>
      </c>
      <c r="K15" t="s">
        <v>1028</v>
      </c>
      <c r="O15" s="15"/>
    </row>
    <row r="16" spans="1:15">
      <c r="A16" s="15"/>
      <c r="B16" t="s">
        <v>1029</v>
      </c>
      <c r="G16" t="s">
        <v>1030</v>
      </c>
      <c r="K16" t="s">
        <v>1031</v>
      </c>
      <c r="O16" s="15"/>
    </row>
    <row r="17" spans="1:15">
      <c r="A17" s="15"/>
      <c r="B17" t="s">
        <v>1032</v>
      </c>
      <c r="G17" t="s">
        <v>1033</v>
      </c>
      <c r="K17" t="s">
        <v>1034</v>
      </c>
      <c r="O17" s="15"/>
    </row>
    <row r="18" spans="1:15">
      <c r="A18" s="15"/>
      <c r="B18" t="s">
        <v>1035</v>
      </c>
      <c r="G18" t="s">
        <v>1036</v>
      </c>
      <c r="K18" t="s">
        <v>1037</v>
      </c>
      <c r="O18" s="15"/>
    </row>
    <row r="19" spans="1:15">
      <c r="A19" s="15"/>
      <c r="B19" t="s">
        <v>1038</v>
      </c>
      <c r="G19" t="s">
        <v>1039</v>
      </c>
      <c r="K19" s="152" t="s">
        <v>1040</v>
      </c>
      <c r="O19" s="15"/>
    </row>
    <row r="20" spans="1:15">
      <c r="A20" s="15"/>
      <c r="B20" t="s">
        <v>1041</v>
      </c>
      <c r="G20" t="s">
        <v>1042</v>
      </c>
      <c r="K20" t="s">
        <v>1043</v>
      </c>
      <c r="O20" s="15"/>
    </row>
    <row r="21" spans="1:15">
      <c r="A21" s="15"/>
      <c r="B21" t="s">
        <v>1044</v>
      </c>
      <c r="G21" t="s">
        <v>1045</v>
      </c>
      <c r="K21" t="s">
        <v>1046</v>
      </c>
      <c r="O21" s="15"/>
    </row>
    <row r="22" spans="1:15">
      <c r="A22" s="15"/>
      <c r="B22" t="s">
        <v>1047</v>
      </c>
      <c r="G22" t="s">
        <v>1048</v>
      </c>
      <c r="K22" t="s">
        <v>1049</v>
      </c>
      <c r="O22" s="15"/>
    </row>
    <row r="23" spans="1:15">
      <c r="A23" s="15"/>
      <c r="K23" t="s">
        <v>1050</v>
      </c>
      <c r="O23" s="15"/>
    </row>
    <row r="24" spans="1:15">
      <c r="A24" s="15"/>
      <c r="K24" s="152" t="s">
        <v>1051</v>
      </c>
      <c r="O24" s="15"/>
    </row>
    <row r="25" spans="1:15">
      <c r="A25" s="15"/>
      <c r="K25" t="s">
        <v>1052</v>
      </c>
      <c r="O25" s="15"/>
    </row>
    <row r="26" spans="1:15">
      <c r="A26" s="15"/>
      <c r="J26" s="152"/>
      <c r="O26" s="15"/>
    </row>
    <row r="27" spans="1:15">
      <c r="A27" s="18"/>
      <c r="B27" s="19"/>
      <c r="I27" s="19"/>
      <c r="O27" s="15"/>
    </row>
    <row r="28" spans="1:15">
      <c r="A28" s="15"/>
      <c r="C28" s="1096"/>
      <c r="D28" s="1112"/>
      <c r="E28" s="1112"/>
      <c r="F28" s="1097"/>
      <c r="G28" s="1085"/>
      <c r="H28" s="1085"/>
      <c r="J28" s="1096"/>
      <c r="K28" s="1097"/>
      <c r="L28" s="1096"/>
      <c r="M28" s="1097"/>
      <c r="N28" s="1085"/>
    </row>
    <row r="29" spans="1:15">
      <c r="A29" s="15"/>
      <c r="C29" s="1098"/>
      <c r="F29" s="1099"/>
      <c r="G29" s="1086"/>
      <c r="H29" s="1086"/>
      <c r="I29" s="3" t="s">
        <v>1053</v>
      </c>
      <c r="J29" s="1160" t="s">
        <v>1054</v>
      </c>
      <c r="K29" s="1161"/>
      <c r="L29" s="1160" t="s">
        <v>1055</v>
      </c>
      <c r="M29" s="1161"/>
      <c r="N29" s="1086"/>
    </row>
    <row r="30" spans="1:15">
      <c r="A30" s="15"/>
      <c r="C30" s="1098"/>
      <c r="F30" s="1099"/>
      <c r="G30" s="1086"/>
      <c r="H30" s="1086"/>
      <c r="I30" s="3" t="s">
        <v>1056</v>
      </c>
      <c r="J30" s="1121"/>
      <c r="K30" s="1122"/>
      <c r="L30" s="1100"/>
      <c r="M30" s="1101"/>
      <c r="N30" s="1089" t="s">
        <v>1057</v>
      </c>
    </row>
    <row r="31" spans="1:15">
      <c r="A31" s="15"/>
      <c r="C31" s="1098"/>
      <c r="F31" s="1099"/>
      <c r="G31" s="1089" t="s">
        <v>1058</v>
      </c>
      <c r="H31" s="1089" t="s">
        <v>1059</v>
      </c>
      <c r="I31" s="3" t="s">
        <v>1060</v>
      </c>
      <c r="J31" s="1130"/>
      <c r="K31" s="1130"/>
      <c r="L31" s="1085"/>
      <c r="M31" s="1085"/>
      <c r="N31" s="1089" t="s">
        <v>1061</v>
      </c>
    </row>
    <row r="32" spans="1:15">
      <c r="A32" s="15"/>
      <c r="B32" s="3" t="s">
        <v>72</v>
      </c>
      <c r="C32" s="1405" t="s">
        <v>1062</v>
      </c>
      <c r="D32" s="1380"/>
      <c r="E32" s="1380"/>
      <c r="F32" s="1406"/>
      <c r="G32" s="1089" t="s">
        <v>1059</v>
      </c>
      <c r="H32" s="1089" t="s">
        <v>1063</v>
      </c>
      <c r="I32" s="3" t="s">
        <v>1064</v>
      </c>
      <c r="J32" s="1086"/>
      <c r="K32" s="1131"/>
      <c r="L32" s="1089" t="s">
        <v>1065</v>
      </c>
      <c r="M32" s="1086"/>
      <c r="N32" s="1089" t="s">
        <v>1066</v>
      </c>
    </row>
    <row r="33" spans="1:14">
      <c r="A33" s="15"/>
      <c r="B33" t="s">
        <v>73</v>
      </c>
      <c r="C33" s="1405" t="s">
        <v>2314</v>
      </c>
      <c r="D33" s="1380"/>
      <c r="E33" s="1380"/>
      <c r="F33" s="1406"/>
      <c r="G33" s="1089" t="s">
        <v>1063</v>
      </c>
      <c r="H33" s="1089" t="s">
        <v>1067</v>
      </c>
      <c r="I33" s="3" t="s">
        <v>1068</v>
      </c>
      <c r="J33" s="1168" t="s">
        <v>1069</v>
      </c>
      <c r="K33" s="1168" t="s">
        <v>479</v>
      </c>
      <c r="L33" s="1168" t="s">
        <v>1070</v>
      </c>
      <c r="M33" s="1089" t="s">
        <v>1071</v>
      </c>
      <c r="N33" s="1168" t="s">
        <v>1072</v>
      </c>
    </row>
    <row r="34" spans="1:14">
      <c r="A34" s="15"/>
      <c r="C34" s="1098"/>
      <c r="F34" s="1099"/>
      <c r="G34" s="1089" t="s">
        <v>1073</v>
      </c>
      <c r="H34" s="1086"/>
      <c r="I34" s="3" t="s">
        <v>1074</v>
      </c>
      <c r="J34" s="1168" t="s">
        <v>1075</v>
      </c>
      <c r="K34" s="1131"/>
      <c r="L34" s="1168" t="s">
        <v>1076</v>
      </c>
      <c r="M34" s="1168" t="s">
        <v>1077</v>
      </c>
      <c r="N34" s="1168" t="s">
        <v>133</v>
      </c>
    </row>
    <row r="35" spans="1:14">
      <c r="A35" s="15"/>
      <c r="C35" s="1098"/>
      <c r="F35" s="1099"/>
      <c r="G35" s="1086"/>
      <c r="H35" s="1086"/>
      <c r="J35" s="1131"/>
      <c r="K35" s="1131"/>
      <c r="L35" s="1131"/>
      <c r="M35" s="1131"/>
      <c r="N35" s="1131"/>
    </row>
    <row r="36" spans="1:14">
      <c r="A36" s="15"/>
      <c r="C36" s="1098"/>
      <c r="F36" s="1099"/>
      <c r="G36" s="1089" t="s">
        <v>155</v>
      </c>
      <c r="H36" s="1089" t="s">
        <v>79</v>
      </c>
      <c r="I36" s="3" t="s">
        <v>136</v>
      </c>
      <c r="J36" s="1168" t="s">
        <v>154</v>
      </c>
      <c r="K36" s="1168" t="s">
        <v>407</v>
      </c>
      <c r="L36" s="1089" t="s">
        <v>408</v>
      </c>
      <c r="M36" s="1089" t="s">
        <v>409</v>
      </c>
      <c r="N36" s="1089" t="s">
        <v>410</v>
      </c>
    </row>
    <row r="37" spans="1:14">
      <c r="A37" s="18"/>
      <c r="B37" s="19"/>
      <c r="C37" s="1162"/>
      <c r="D37" s="19"/>
      <c r="E37" s="19"/>
      <c r="F37" s="1163"/>
      <c r="G37" s="1087"/>
      <c r="H37" s="1087"/>
      <c r="I37" s="19"/>
      <c r="J37" s="1087"/>
      <c r="K37" s="1087"/>
      <c r="L37" s="1087"/>
      <c r="M37" s="1087"/>
      <c r="N37" s="1087"/>
    </row>
    <row r="38" spans="1:14">
      <c r="A38" s="15"/>
      <c r="B38" s="27" t="s">
        <v>80</v>
      </c>
      <c r="C38" s="1098"/>
      <c r="F38" s="1099"/>
      <c r="G38" s="1086"/>
      <c r="H38" s="1086"/>
      <c r="J38" s="1086"/>
      <c r="K38" s="1086"/>
      <c r="L38" s="1131"/>
      <c r="M38" s="1131"/>
      <c r="N38" s="1131"/>
    </row>
    <row r="39" spans="1:14">
      <c r="A39" s="15"/>
      <c r="B39" s="27" t="s">
        <v>81</v>
      </c>
      <c r="C39" s="1098"/>
      <c r="F39" s="1099"/>
      <c r="G39" s="1089"/>
      <c r="H39" s="1089"/>
      <c r="I39" s="288"/>
      <c r="J39" s="1169"/>
      <c r="K39" s="1173"/>
      <c r="L39" s="1175"/>
      <c r="M39" s="1086"/>
      <c r="N39" s="1086"/>
    </row>
    <row r="40" spans="1:14">
      <c r="A40" s="15"/>
      <c r="B40" s="27" t="s">
        <v>82</v>
      </c>
      <c r="C40" s="1098"/>
      <c r="F40" s="1099"/>
      <c r="G40" s="1089"/>
      <c r="H40" s="1089"/>
      <c r="I40" s="288"/>
      <c r="J40" s="1169"/>
      <c r="K40" s="1173"/>
      <c r="L40" s="1086"/>
      <c r="M40" s="1086"/>
      <c r="N40" s="1086"/>
    </row>
    <row r="41" spans="1:14">
      <c r="A41" s="15"/>
      <c r="B41" s="27" t="s">
        <v>83</v>
      </c>
      <c r="C41" s="1098"/>
      <c r="F41" s="1099"/>
      <c r="G41" s="1164"/>
      <c r="H41" s="1089"/>
      <c r="I41" s="288"/>
      <c r="J41" s="1169"/>
      <c r="K41" s="1174"/>
      <c r="L41" s="1131"/>
      <c r="M41" s="1131"/>
      <c r="N41" s="1131"/>
    </row>
    <row r="42" spans="1:14">
      <c r="A42" s="15"/>
      <c r="B42" s="27" t="s">
        <v>84</v>
      </c>
      <c r="C42" s="1098"/>
      <c r="F42" s="1099"/>
      <c r="G42" s="1089"/>
      <c r="H42" s="1089"/>
      <c r="I42" s="1167"/>
      <c r="J42" s="1169"/>
      <c r="K42" s="1175"/>
      <c r="L42" s="1086"/>
      <c r="M42" s="1086"/>
      <c r="N42" s="1086"/>
    </row>
    <row r="43" spans="1:14">
      <c r="A43" s="15"/>
      <c r="B43" s="27" t="s">
        <v>85</v>
      </c>
      <c r="C43" s="1098"/>
      <c r="F43" s="1099"/>
      <c r="G43" s="1086"/>
      <c r="H43" s="1086"/>
      <c r="I43" s="1167"/>
      <c r="J43" s="1086"/>
      <c r="K43" s="1131"/>
      <c r="L43" s="1086"/>
      <c r="M43" s="1086"/>
      <c r="N43" s="1086"/>
    </row>
    <row r="44" spans="1:14">
      <c r="A44" s="15"/>
      <c r="B44" s="27" t="s">
        <v>86</v>
      </c>
      <c r="C44" s="1098"/>
      <c r="F44" s="1099"/>
      <c r="G44" s="1086"/>
      <c r="H44" s="1086"/>
      <c r="I44" s="1167"/>
      <c r="J44" s="1131"/>
      <c r="K44" s="1131"/>
      <c r="L44" s="1086"/>
      <c r="M44" s="1086"/>
      <c r="N44" s="1086"/>
    </row>
    <row r="45" spans="1:14">
      <c r="A45" s="15"/>
      <c r="B45" s="27" t="s">
        <v>87</v>
      </c>
      <c r="C45" s="1098"/>
      <c r="F45" s="1099"/>
      <c r="G45" s="1086"/>
      <c r="H45" s="1086"/>
      <c r="I45" s="152"/>
      <c r="J45" s="1086"/>
      <c r="K45" s="1131"/>
      <c r="L45" s="1131"/>
      <c r="M45" s="1131"/>
      <c r="N45" s="1131"/>
    </row>
    <row r="46" spans="1:14">
      <c r="A46" s="15"/>
      <c r="B46" s="27" t="s">
        <v>88</v>
      </c>
      <c r="C46" s="1098"/>
      <c r="F46" s="1099"/>
      <c r="G46" s="1086"/>
      <c r="H46" s="1086"/>
      <c r="I46" s="152"/>
      <c r="J46" s="1086"/>
      <c r="K46" s="1086"/>
      <c r="L46" s="1086"/>
      <c r="M46" s="1086"/>
      <c r="N46" s="1086"/>
    </row>
    <row r="47" spans="1:14">
      <c r="A47" s="15"/>
      <c r="B47" s="27" t="s">
        <v>89</v>
      </c>
      <c r="C47" s="1098"/>
      <c r="F47" s="1099"/>
      <c r="G47" s="1086"/>
      <c r="H47" s="1086"/>
      <c r="I47" s="152"/>
      <c r="J47" s="1086"/>
      <c r="K47" s="1086"/>
      <c r="L47" s="1086"/>
      <c r="M47" s="1086"/>
      <c r="N47" s="1086"/>
    </row>
    <row r="48" spans="1:14">
      <c r="A48" s="15"/>
      <c r="B48" s="27" t="s">
        <v>90</v>
      </c>
      <c r="C48" s="1098"/>
      <c r="F48" s="1099"/>
      <c r="G48" s="1086"/>
      <c r="H48" s="1086"/>
      <c r="I48" s="152"/>
      <c r="J48" s="1131"/>
      <c r="K48" s="1131"/>
      <c r="L48" s="1086"/>
      <c r="M48" s="1086"/>
      <c r="N48" s="1086"/>
    </row>
    <row r="49" spans="1:14">
      <c r="A49" s="15"/>
      <c r="B49" s="27" t="s">
        <v>91</v>
      </c>
      <c r="C49" s="1098"/>
      <c r="F49" s="1099"/>
      <c r="G49" s="1086"/>
      <c r="H49" s="1086"/>
      <c r="I49" s="152"/>
      <c r="J49" s="1086"/>
      <c r="K49" s="1131"/>
      <c r="L49" s="1131"/>
      <c r="M49" s="1131"/>
      <c r="N49" s="1131"/>
    </row>
    <row r="50" spans="1:14">
      <c r="A50" s="15"/>
      <c r="B50" s="27" t="s">
        <v>92</v>
      </c>
      <c r="C50" s="1098"/>
      <c r="F50" s="1099"/>
      <c r="G50" s="1086"/>
      <c r="H50" s="1086"/>
      <c r="I50" s="152"/>
      <c r="J50" s="1086"/>
      <c r="K50" s="1086"/>
      <c r="L50" s="1086"/>
      <c r="M50" s="1086"/>
      <c r="N50" s="1086"/>
    </row>
    <row r="51" spans="1:14">
      <c r="A51" s="15"/>
      <c r="B51" s="27" t="s">
        <v>93</v>
      </c>
      <c r="C51" s="1098"/>
      <c r="F51" s="1099"/>
      <c r="G51" s="1086"/>
      <c r="H51" s="1086"/>
      <c r="I51" s="152"/>
      <c r="J51" s="1086"/>
      <c r="K51" s="1086"/>
      <c r="L51" s="1086"/>
      <c r="M51" s="1086"/>
      <c r="N51" s="1086"/>
    </row>
    <row r="52" spans="1:14">
      <c r="A52" s="15"/>
      <c r="B52" s="27" t="s">
        <v>94</v>
      </c>
      <c r="C52" s="1098"/>
      <c r="F52" s="1099"/>
      <c r="G52" s="1086"/>
      <c r="H52" s="1086"/>
      <c r="I52" s="152"/>
      <c r="J52" s="1131"/>
      <c r="K52" s="1131"/>
      <c r="L52" s="1086"/>
      <c r="M52" s="1086"/>
      <c r="N52" s="1086"/>
    </row>
    <row r="53" spans="1:14">
      <c r="A53" s="15"/>
      <c r="B53" s="27" t="s">
        <v>95</v>
      </c>
      <c r="C53" s="1098"/>
      <c r="F53" s="1099"/>
      <c r="G53" s="1086"/>
      <c r="H53" s="1086"/>
      <c r="I53" s="152"/>
      <c r="J53" s="1086"/>
      <c r="K53" s="1086"/>
      <c r="L53" s="1086"/>
      <c r="M53" s="1086"/>
      <c r="N53" s="1086"/>
    </row>
    <row r="54" spans="1:14">
      <c r="A54" s="15"/>
      <c r="B54" s="27" t="s">
        <v>96</v>
      </c>
      <c r="C54" s="1098"/>
      <c r="F54" s="1099"/>
      <c r="G54" s="1086"/>
      <c r="H54" s="1086"/>
      <c r="I54" s="152"/>
      <c r="J54" s="1086"/>
      <c r="K54" s="1086"/>
      <c r="L54" s="1086"/>
      <c r="M54" s="1086"/>
      <c r="N54" s="1086"/>
    </row>
    <row r="55" spans="1:14">
      <c r="A55" s="15"/>
      <c r="B55" s="27" t="s">
        <v>97</v>
      </c>
      <c r="C55" s="1098"/>
      <c r="F55" s="1099"/>
      <c r="G55" s="1086"/>
      <c r="H55" s="1086"/>
      <c r="I55" s="152"/>
      <c r="J55" s="1086"/>
      <c r="K55" s="1086"/>
      <c r="L55" s="1086"/>
      <c r="M55" s="1086"/>
      <c r="N55" s="1086"/>
    </row>
    <row r="56" spans="1:14">
      <c r="A56" s="15"/>
      <c r="B56" s="27" t="s">
        <v>98</v>
      </c>
      <c r="C56" s="1098"/>
      <c r="F56" s="1099"/>
      <c r="G56" s="1086"/>
      <c r="H56" s="1086"/>
      <c r="I56" s="152"/>
      <c r="J56" s="1086"/>
      <c r="K56" s="1086"/>
      <c r="L56" s="1086"/>
      <c r="M56" s="1086"/>
      <c r="N56" s="1086"/>
    </row>
    <row r="57" spans="1:14">
      <c r="A57" s="15"/>
      <c r="B57" s="27" t="s">
        <v>99</v>
      </c>
      <c r="C57" s="1098"/>
      <c r="F57" s="1099"/>
      <c r="G57" s="1086"/>
      <c r="H57" s="1086"/>
      <c r="I57" s="152"/>
      <c r="J57" s="1086"/>
      <c r="K57" s="1086"/>
      <c r="L57" s="1086"/>
      <c r="M57" s="1086"/>
      <c r="N57" s="1086"/>
    </row>
    <row r="58" spans="1:14">
      <c r="A58" s="15"/>
      <c r="B58" s="27" t="s">
        <v>100</v>
      </c>
      <c r="C58" s="1098"/>
      <c r="F58" s="1099"/>
      <c r="G58" s="1086"/>
      <c r="H58" s="1086"/>
      <c r="I58" s="152"/>
      <c r="J58" s="1086"/>
      <c r="K58" s="1086"/>
      <c r="L58" s="1086"/>
      <c r="M58" s="1086"/>
      <c r="N58" s="1086"/>
    </row>
    <row r="59" spans="1:14">
      <c r="A59" s="15"/>
      <c r="B59" s="27" t="s">
        <v>101</v>
      </c>
      <c r="C59" s="1098"/>
      <c r="F59" s="1099"/>
      <c r="G59" s="1086"/>
      <c r="H59" s="1086"/>
      <c r="I59" s="152"/>
      <c r="J59" s="1086"/>
      <c r="K59" s="1086"/>
      <c r="L59" s="1086"/>
      <c r="M59" s="1086"/>
      <c r="N59" s="1086"/>
    </row>
    <row r="60" spans="1:14">
      <c r="A60" s="15"/>
      <c r="B60" s="27" t="s">
        <v>102</v>
      </c>
      <c r="C60" s="1098"/>
      <c r="F60" s="1099"/>
      <c r="G60" s="1086"/>
      <c r="H60" s="1086"/>
      <c r="I60" s="152"/>
      <c r="J60" s="1086"/>
      <c r="K60" s="1086"/>
      <c r="L60" s="1086"/>
      <c r="M60" s="1086"/>
      <c r="N60" s="1086"/>
    </row>
    <row r="61" spans="1:14">
      <c r="A61" s="15"/>
      <c r="B61" s="27" t="s">
        <v>103</v>
      </c>
      <c r="C61" s="1098"/>
      <c r="F61" s="1099"/>
      <c r="G61" s="1086"/>
      <c r="H61" s="1086"/>
      <c r="I61" s="152"/>
      <c r="J61" s="1170"/>
      <c r="K61" s="1086"/>
      <c r="L61" s="1086"/>
      <c r="M61" s="1086"/>
      <c r="N61" s="1086"/>
    </row>
    <row r="62" spans="1:14">
      <c r="A62" s="15"/>
      <c r="B62" s="27" t="s">
        <v>104</v>
      </c>
      <c r="C62" s="1098"/>
      <c r="F62" s="1099"/>
      <c r="G62" s="1086"/>
      <c r="H62" s="1086"/>
      <c r="I62" s="152"/>
      <c r="J62" s="1170"/>
      <c r="K62" s="1086"/>
      <c r="L62" s="1086"/>
      <c r="M62" s="1086"/>
      <c r="N62" s="1086"/>
    </row>
    <row r="63" spans="1:14">
      <c r="A63" s="15"/>
      <c r="B63" s="27" t="s">
        <v>105</v>
      </c>
      <c r="C63" s="1098"/>
      <c r="F63" s="1099"/>
      <c r="G63" s="1086"/>
      <c r="H63" s="1086"/>
      <c r="I63" s="152"/>
      <c r="J63" s="1171"/>
      <c r="K63" s="1086"/>
      <c r="L63" s="1086"/>
      <c r="M63" s="1086"/>
      <c r="N63" s="1086"/>
    </row>
    <row r="64" spans="1:14">
      <c r="A64" s="15"/>
      <c r="B64" s="27" t="s">
        <v>106</v>
      </c>
      <c r="C64" s="1098"/>
      <c r="F64" s="1099"/>
      <c r="G64" s="1086"/>
      <c r="H64" s="1086"/>
      <c r="I64" s="152"/>
      <c r="J64" s="1086"/>
      <c r="K64" s="1086"/>
      <c r="L64" s="1086"/>
      <c r="M64" s="1086"/>
      <c r="N64" s="1086"/>
    </row>
    <row r="65" spans="1:14">
      <c r="A65" s="15"/>
      <c r="B65" s="27" t="s">
        <v>107</v>
      </c>
      <c r="C65" s="1098"/>
      <c r="F65" s="1099"/>
      <c r="G65" s="1086"/>
      <c r="H65" s="1086"/>
      <c r="I65" s="152"/>
      <c r="J65" s="1086"/>
      <c r="K65" s="1086"/>
      <c r="L65" s="1086"/>
      <c r="M65" s="1086"/>
      <c r="N65" s="1086"/>
    </row>
    <row r="66" spans="1:14">
      <c r="A66" s="15"/>
      <c r="B66" s="27" t="s">
        <v>108</v>
      </c>
      <c r="C66" s="1098"/>
      <c r="F66" s="1099"/>
      <c r="G66" s="1086"/>
      <c r="H66" s="1086"/>
      <c r="I66" s="152"/>
      <c r="J66" s="1086"/>
      <c r="K66" s="1086"/>
      <c r="L66" s="1086"/>
      <c r="M66" s="1086"/>
      <c r="N66" s="1086"/>
    </row>
    <row r="67" spans="1:14">
      <c r="A67" s="15"/>
      <c r="B67" s="27" t="s">
        <v>109</v>
      </c>
      <c r="C67" s="1098"/>
      <c r="F67" s="1099"/>
      <c r="G67" s="1086"/>
      <c r="H67" s="1086"/>
      <c r="I67" s="152"/>
      <c r="J67" s="1086"/>
      <c r="K67" s="1086"/>
      <c r="L67" s="1086"/>
      <c r="M67" s="1086"/>
      <c r="N67" s="1086"/>
    </row>
    <row r="68" spans="1:14">
      <c r="A68" s="15"/>
      <c r="B68" s="27" t="s">
        <v>110</v>
      </c>
      <c r="C68" s="1098"/>
      <c r="F68" s="1099"/>
      <c r="G68" s="1086"/>
      <c r="H68" s="1086"/>
      <c r="I68" s="152"/>
      <c r="J68" s="1086"/>
      <c r="K68" s="1086"/>
      <c r="L68" s="1086"/>
      <c r="M68" s="1086"/>
      <c r="N68" s="1086"/>
    </row>
    <row r="69" spans="1:14">
      <c r="A69" s="15"/>
      <c r="B69" s="27" t="s">
        <v>111</v>
      </c>
      <c r="C69" s="1098"/>
      <c r="F69" s="1099"/>
      <c r="G69" s="1086"/>
      <c r="H69" s="1086"/>
      <c r="I69" s="152"/>
      <c r="J69" s="1086"/>
      <c r="K69" s="1086"/>
      <c r="L69" s="1086"/>
      <c r="M69" s="1086"/>
      <c r="N69" s="1086"/>
    </row>
    <row r="70" spans="1:14">
      <c r="A70" s="15"/>
      <c r="B70" s="27" t="s">
        <v>112</v>
      </c>
      <c r="C70" s="1098"/>
      <c r="F70" s="1099"/>
      <c r="G70" s="1086"/>
      <c r="H70" s="1086"/>
      <c r="I70" s="152"/>
      <c r="J70" s="1086"/>
      <c r="K70" s="1086"/>
      <c r="L70" s="1086"/>
      <c r="M70" s="1086"/>
      <c r="N70" s="1086"/>
    </row>
    <row r="71" spans="1:14">
      <c r="A71" s="15"/>
      <c r="B71" s="27" t="s">
        <v>113</v>
      </c>
      <c r="C71" s="1098"/>
      <c r="F71" s="1099"/>
      <c r="G71" s="1086"/>
      <c r="H71" s="1086"/>
      <c r="I71" s="152"/>
      <c r="J71" s="1086"/>
      <c r="K71" s="1086"/>
      <c r="L71" s="1086"/>
      <c r="M71" s="1086"/>
      <c r="N71" s="1086"/>
    </row>
    <row r="72" spans="1:14">
      <c r="A72" s="15"/>
      <c r="B72" s="27" t="s">
        <v>114</v>
      </c>
      <c r="C72" s="1098"/>
      <c r="F72" s="1099"/>
      <c r="G72" s="1086"/>
      <c r="H72" s="1086"/>
      <c r="I72" s="152"/>
      <c r="J72" s="1086"/>
      <c r="K72" s="1086"/>
      <c r="L72" s="1086"/>
      <c r="M72" s="1086"/>
      <c r="N72" s="1086"/>
    </row>
    <row r="73" spans="1:14">
      <c r="A73" s="15"/>
      <c r="B73" s="27" t="s">
        <v>115</v>
      </c>
      <c r="C73" s="1098"/>
      <c r="F73" s="1099"/>
      <c r="G73" s="1086"/>
      <c r="H73" s="1086"/>
      <c r="I73" s="152"/>
      <c r="J73" s="1086"/>
      <c r="K73" s="1086"/>
      <c r="L73" s="1086"/>
      <c r="M73" s="1086"/>
      <c r="N73" s="1086"/>
    </row>
    <row r="74" spans="1:14">
      <c r="A74" s="15"/>
      <c r="B74" s="27" t="s">
        <v>116</v>
      </c>
      <c r="C74" s="1098"/>
      <c r="F74" s="1099"/>
      <c r="G74" s="1086"/>
      <c r="H74" s="1086"/>
      <c r="I74" s="152"/>
      <c r="J74" s="1086"/>
      <c r="K74" s="1086"/>
      <c r="L74" s="1086"/>
      <c r="M74" s="1086"/>
      <c r="N74" s="1086"/>
    </row>
    <row r="75" spans="1:14">
      <c r="A75" s="18"/>
      <c r="B75" s="19"/>
      <c r="C75" s="1162"/>
      <c r="D75" s="19"/>
      <c r="E75" s="19"/>
      <c r="F75" s="1163"/>
      <c r="G75" s="1087"/>
      <c r="H75" s="1087"/>
      <c r="I75" s="156"/>
      <c r="J75" s="1087"/>
      <c r="K75" s="1087"/>
      <c r="L75" s="1087"/>
      <c r="M75" s="1087"/>
      <c r="N75" s="1087"/>
    </row>
    <row r="76" spans="1:14">
      <c r="A76" s="15"/>
      <c r="B76" s="27" t="s">
        <v>117</v>
      </c>
      <c r="C76" s="1098"/>
      <c r="F76" s="1099"/>
      <c r="G76" s="1165" t="s">
        <v>327</v>
      </c>
      <c r="H76" s="1165" t="s">
        <v>327</v>
      </c>
      <c r="I76" s="152">
        <f>SUM(I38:I75)</f>
        <v>0</v>
      </c>
      <c r="J76" s="1172"/>
      <c r="K76" s="1131">
        <f>SUM(K38:K75)</f>
        <v>0</v>
      </c>
      <c r="L76" s="1131">
        <f>SUM(L38:L75)</f>
        <v>0</v>
      </c>
      <c r="M76" s="1131">
        <f>SUM(M38:M75)</f>
        <v>0</v>
      </c>
      <c r="N76" s="1172"/>
    </row>
    <row r="77" spans="1:14">
      <c r="A77" s="18"/>
      <c r="B77" s="19"/>
      <c r="C77" s="1100"/>
      <c r="D77" s="1159"/>
      <c r="E77" s="1159"/>
      <c r="F77" s="1101"/>
      <c r="G77" s="1166"/>
      <c r="H77" s="1166"/>
      <c r="I77" s="19"/>
      <c r="J77" s="1166"/>
      <c r="K77" s="1102"/>
      <c r="L77" s="1102"/>
      <c r="M77" s="1102"/>
      <c r="N77" s="1166"/>
    </row>
    <row r="79" spans="1:14">
      <c r="I79" s="27"/>
      <c r="L79" s="3"/>
      <c r="N79" s="27" t="s">
        <v>2501</v>
      </c>
    </row>
    <row r="80" spans="1:14">
      <c r="I80" s="30"/>
      <c r="N80" s="30"/>
    </row>
    <row r="86" spans="11:11">
      <c r="K86" s="152"/>
    </row>
  </sheetData>
  <mergeCells count="3">
    <mergeCell ref="C32:F32"/>
    <mergeCell ref="C33:F33"/>
    <mergeCell ref="D9:N9"/>
  </mergeCells>
  <pageMargins left="0.5" right="0.5" top="0.5" bottom="0.55000000000000004" header="0.5" footer="0.5"/>
  <pageSetup scale="4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transitionEntry="1">
    <pageSetUpPr fitToPage="1"/>
  </sheetPr>
  <dimension ref="B4:T166"/>
  <sheetViews>
    <sheetView defaultGridColor="0" colorId="22" zoomScale="87" workbookViewId="0">
      <selection activeCell="P77" sqref="P77"/>
    </sheetView>
  </sheetViews>
  <sheetFormatPr defaultColWidth="9.77734375" defaultRowHeight="15"/>
  <cols>
    <col min="1" max="1" width="7.77734375" style="391" customWidth="1"/>
    <col min="2" max="2" width="1.77734375" style="391" customWidth="1"/>
    <col min="3" max="3" width="4.77734375" style="391" customWidth="1"/>
    <col min="4" max="4" width="1.77734375" style="391" customWidth="1"/>
    <col min="5" max="5" width="9.77734375" style="391"/>
    <col min="6" max="6" width="12.77734375" style="391" customWidth="1"/>
    <col min="7" max="7" width="9.77734375" style="391"/>
    <col min="8" max="8" width="1.77734375" style="391" customWidth="1"/>
    <col min="9" max="9" width="13.77734375" style="391" customWidth="1"/>
    <col min="10" max="10" width="12.77734375" style="391" customWidth="1"/>
    <col min="11" max="11" width="10.77734375" style="391" customWidth="1"/>
    <col min="12" max="12" width="1.77734375" style="391" customWidth="1"/>
    <col min="13" max="13" width="12" style="391" bestFit="1" customWidth="1"/>
    <col min="14" max="14" width="11.77734375" style="391" customWidth="1"/>
    <col min="15" max="15" width="1.77734375" style="391" customWidth="1"/>
    <col min="16" max="16" width="17.77734375" style="391" customWidth="1"/>
    <col min="17" max="17" width="1.77734375" style="391" customWidth="1"/>
    <col min="18" max="16384" width="9.77734375" style="391"/>
  </cols>
  <sheetData>
    <row r="4" spans="2:17">
      <c r="C4" s="392"/>
      <c r="D4" s="393"/>
      <c r="E4" s="393"/>
      <c r="F4" s="393"/>
      <c r="G4" s="394"/>
      <c r="H4" s="395"/>
      <c r="I4" s="393"/>
      <c r="J4" s="393"/>
      <c r="K4" s="394"/>
      <c r="L4" s="396"/>
      <c r="M4" s="393"/>
      <c r="N4" s="394"/>
      <c r="O4" s="396"/>
      <c r="P4" s="394"/>
    </row>
    <row r="5" spans="2:17">
      <c r="B5" s="397"/>
      <c r="C5" s="398" t="s">
        <v>42</v>
      </c>
      <c r="G5" s="399"/>
      <c r="H5" s="397"/>
      <c r="I5" s="391" t="s">
        <v>43</v>
      </c>
      <c r="K5" s="399"/>
      <c r="L5" s="397"/>
      <c r="M5" s="391" t="s">
        <v>44</v>
      </c>
      <c r="N5" s="399"/>
      <c r="O5" s="397"/>
      <c r="P5" s="399" t="s">
        <v>45</v>
      </c>
      <c r="Q5" s="397"/>
    </row>
    <row r="6" spans="2:17">
      <c r="B6" s="397"/>
      <c r="C6" s="398"/>
      <c r="G6" s="399"/>
      <c r="H6" s="397"/>
      <c r="I6" s="400" t="s">
        <v>2106</v>
      </c>
      <c r="K6" s="399"/>
      <c r="L6" s="397"/>
      <c r="M6" s="391" t="s">
        <v>46</v>
      </c>
      <c r="N6" s="399"/>
      <c r="O6" s="397"/>
      <c r="P6" s="399"/>
      <c r="Q6" s="397"/>
    </row>
    <row r="7" spans="2:17">
      <c r="B7" s="397"/>
      <c r="C7" s="398"/>
      <c r="G7" s="399"/>
      <c r="H7" s="397"/>
      <c r="I7" s="400" t="s">
        <v>2107</v>
      </c>
      <c r="K7" s="399"/>
      <c r="L7" s="397"/>
      <c r="M7" s="401"/>
      <c r="N7" s="399"/>
      <c r="O7" s="397"/>
      <c r="P7" s="402" t="s">
        <v>2068</v>
      </c>
      <c r="Q7" s="397"/>
    </row>
    <row r="8" spans="2:17">
      <c r="B8" s="397"/>
      <c r="C8" s="403"/>
      <c r="D8" s="404"/>
      <c r="E8" s="404"/>
      <c r="F8" s="404"/>
      <c r="G8" s="405"/>
      <c r="H8" s="406"/>
      <c r="I8" s="404"/>
      <c r="J8" s="404"/>
      <c r="K8" s="405"/>
      <c r="L8" s="406"/>
      <c r="M8" s="404"/>
      <c r="N8" s="405"/>
      <c r="O8" s="406"/>
      <c r="P8" s="405"/>
      <c r="Q8" s="397"/>
    </row>
    <row r="9" spans="2:17">
      <c r="B9" s="397"/>
      <c r="C9" s="398"/>
      <c r="P9" s="399"/>
      <c r="Q9" s="397"/>
    </row>
    <row r="10" spans="2:17">
      <c r="B10" s="397"/>
      <c r="C10" s="1417" t="s">
        <v>1078</v>
      </c>
      <c r="D10" s="1418"/>
      <c r="E10" s="1418"/>
      <c r="F10" s="1418"/>
      <c r="G10" s="1418"/>
      <c r="H10" s="1418"/>
      <c r="I10" s="1418"/>
      <c r="J10" s="1418"/>
      <c r="K10" s="1418"/>
      <c r="L10" s="1418"/>
      <c r="M10" s="1418"/>
      <c r="N10" s="1418"/>
      <c r="O10" s="1418"/>
      <c r="P10" s="1419"/>
      <c r="Q10" s="397"/>
    </row>
    <row r="11" spans="2:17">
      <c r="B11" s="397"/>
      <c r="C11" s="1417" t="s">
        <v>1079</v>
      </c>
      <c r="D11" s="1418"/>
      <c r="E11" s="1418"/>
      <c r="F11" s="1418"/>
      <c r="G11" s="1418"/>
      <c r="H11" s="1418"/>
      <c r="I11" s="1418"/>
      <c r="J11" s="1418"/>
      <c r="K11" s="1418"/>
      <c r="L11" s="1418"/>
      <c r="M11" s="1418"/>
      <c r="N11" s="1418"/>
      <c r="O11" s="1418"/>
      <c r="P11" s="1419"/>
      <c r="Q11" s="397"/>
    </row>
    <row r="12" spans="2:17">
      <c r="B12" s="397"/>
      <c r="C12" s="1184"/>
      <c r="D12" s="419"/>
      <c r="E12" s="419"/>
      <c r="F12" s="419"/>
      <c r="G12" s="419"/>
      <c r="H12" s="419"/>
      <c r="I12" s="419"/>
      <c r="J12" s="419"/>
      <c r="K12" s="419"/>
      <c r="L12" s="419"/>
      <c r="M12" s="419"/>
      <c r="N12" s="419"/>
      <c r="O12" s="419"/>
      <c r="P12" s="1185"/>
      <c r="Q12" s="397"/>
    </row>
    <row r="13" spans="2:17">
      <c r="B13" s="397"/>
      <c r="C13" s="1186"/>
      <c r="D13" s="1187"/>
      <c r="E13" s="1187"/>
      <c r="F13" s="1187"/>
      <c r="G13" s="1187"/>
      <c r="H13" s="1187"/>
      <c r="I13" s="1187"/>
      <c r="J13" s="1187"/>
      <c r="K13" s="1187"/>
      <c r="L13" s="1187"/>
      <c r="M13" s="1187"/>
      <c r="N13" s="1187"/>
      <c r="O13" s="1187"/>
      <c r="P13" s="1188"/>
      <c r="Q13" s="397"/>
    </row>
    <row r="14" spans="2:17">
      <c r="B14" s="397"/>
      <c r="C14" s="1189"/>
      <c r="E14" s="391" t="s">
        <v>2315</v>
      </c>
      <c r="J14" s="391" t="s">
        <v>1080</v>
      </c>
      <c r="P14" s="1190"/>
      <c r="Q14" s="397"/>
    </row>
    <row r="15" spans="2:17">
      <c r="B15" s="397"/>
      <c r="C15" s="1189"/>
      <c r="E15" s="391" t="s">
        <v>1081</v>
      </c>
      <c r="J15" s="391" t="s">
        <v>1082</v>
      </c>
      <c r="P15" s="1190"/>
      <c r="Q15" s="397"/>
    </row>
    <row r="16" spans="2:17">
      <c r="B16" s="397"/>
      <c r="C16" s="1189"/>
      <c r="E16" s="391" t="s">
        <v>1083</v>
      </c>
      <c r="J16" s="391" t="s">
        <v>1084</v>
      </c>
      <c r="P16" s="1190"/>
      <c r="Q16" s="397"/>
    </row>
    <row r="17" spans="2:17">
      <c r="B17" s="397"/>
      <c r="C17" s="1189"/>
      <c r="E17" s="391" t="s">
        <v>1085</v>
      </c>
      <c r="J17" s="391" t="s">
        <v>1086</v>
      </c>
      <c r="P17" s="1190"/>
      <c r="Q17" s="397"/>
    </row>
    <row r="18" spans="2:17">
      <c r="B18" s="397"/>
      <c r="C18" s="1189"/>
      <c r="E18" s="391" t="s">
        <v>1087</v>
      </c>
      <c r="J18" s="391" t="s">
        <v>1088</v>
      </c>
      <c r="P18" s="1190"/>
      <c r="Q18" s="397"/>
    </row>
    <row r="19" spans="2:17">
      <c r="B19" s="397"/>
      <c r="C19" s="1189"/>
      <c r="E19" s="391" t="s">
        <v>1089</v>
      </c>
      <c r="J19" s="391" t="s">
        <v>1090</v>
      </c>
      <c r="P19" s="1190"/>
      <c r="Q19" s="397"/>
    </row>
    <row r="20" spans="2:17">
      <c r="B20" s="397"/>
      <c r="C20" s="1189"/>
      <c r="E20" s="391" t="s">
        <v>1091</v>
      </c>
      <c r="J20" s="391" t="s">
        <v>1092</v>
      </c>
      <c r="P20" s="1190"/>
      <c r="Q20" s="397"/>
    </row>
    <row r="21" spans="2:17">
      <c r="B21" s="397"/>
      <c r="C21" s="1189"/>
      <c r="E21" s="391" t="s">
        <v>1093</v>
      </c>
      <c r="J21" s="391" t="s">
        <v>1094</v>
      </c>
      <c r="P21" s="1190"/>
      <c r="Q21" s="397"/>
    </row>
    <row r="22" spans="2:17">
      <c r="B22" s="397"/>
      <c r="C22" s="1189"/>
      <c r="E22" s="391" t="s">
        <v>1095</v>
      </c>
      <c r="J22" s="391" t="s">
        <v>1096</v>
      </c>
      <c r="P22" s="1190"/>
      <c r="Q22" s="397"/>
    </row>
    <row r="23" spans="2:17">
      <c r="B23" s="397"/>
      <c r="C23" s="1191"/>
      <c r="D23" s="1192"/>
      <c r="E23" s="1192"/>
      <c r="F23" s="1192"/>
      <c r="G23" s="1192"/>
      <c r="H23" s="1192"/>
      <c r="I23" s="1192"/>
      <c r="J23" s="1192"/>
      <c r="K23" s="1192"/>
      <c r="L23" s="1192"/>
      <c r="M23" s="1192"/>
      <c r="N23" s="1192"/>
      <c r="O23" s="1192"/>
      <c r="P23" s="1193"/>
      <c r="Q23" s="397"/>
    </row>
    <row r="24" spans="2:17">
      <c r="B24" s="397"/>
      <c r="C24" s="410"/>
      <c r="D24" s="397"/>
      <c r="O24" s="408"/>
      <c r="P24" s="399"/>
      <c r="Q24" s="397"/>
    </row>
    <row r="25" spans="2:17">
      <c r="B25" s="397"/>
      <c r="C25" s="407" t="s">
        <v>72</v>
      </c>
      <c r="D25" s="397"/>
      <c r="G25" s="391" t="s">
        <v>1097</v>
      </c>
      <c r="O25" s="408"/>
      <c r="P25" s="409" t="s">
        <v>479</v>
      </c>
      <c r="Q25" s="397"/>
    </row>
    <row r="26" spans="2:17">
      <c r="B26" s="397"/>
      <c r="C26" s="410" t="s">
        <v>73</v>
      </c>
      <c r="D26" s="397"/>
      <c r="I26" s="391" t="s">
        <v>1098</v>
      </c>
      <c r="O26" s="408"/>
      <c r="P26" s="409" t="s">
        <v>155</v>
      </c>
      <c r="Q26" s="397"/>
    </row>
    <row r="27" spans="2:17">
      <c r="B27" s="397"/>
      <c r="C27" s="1178"/>
      <c r="D27" s="406"/>
      <c r="E27" s="404"/>
      <c r="F27" s="404"/>
      <c r="G27" s="404"/>
      <c r="H27" s="404"/>
      <c r="I27" s="404"/>
      <c r="J27" s="404"/>
      <c r="K27" s="404"/>
      <c r="L27" s="404"/>
      <c r="M27" s="404"/>
      <c r="N27" s="404"/>
      <c r="O27" s="411"/>
      <c r="P27" s="405"/>
      <c r="Q27" s="397"/>
    </row>
    <row r="28" spans="2:17">
      <c r="B28" s="397"/>
      <c r="C28" s="1179"/>
      <c r="D28" s="397"/>
      <c r="E28" s="391" t="s">
        <v>2211</v>
      </c>
      <c r="O28" s="408"/>
      <c r="P28" s="399"/>
      <c r="Q28" s="397"/>
    </row>
    <row r="29" spans="2:17">
      <c r="B29" s="397"/>
      <c r="C29" s="1180" t="s">
        <v>80</v>
      </c>
      <c r="D29" s="397"/>
      <c r="E29" s="391" t="s">
        <v>2259</v>
      </c>
      <c r="O29" s="408"/>
      <c r="P29" s="412"/>
      <c r="Q29" s="397"/>
    </row>
    <row r="30" spans="2:17">
      <c r="B30" s="397"/>
      <c r="C30" s="1180" t="s">
        <v>81</v>
      </c>
      <c r="D30" s="397"/>
      <c r="E30" s="391" t="s">
        <v>1099</v>
      </c>
      <c r="O30" s="408"/>
      <c r="P30" s="412"/>
      <c r="Q30" s="397"/>
    </row>
    <row r="31" spans="2:17">
      <c r="B31" s="397"/>
      <c r="C31" s="1180" t="s">
        <v>82</v>
      </c>
      <c r="D31" s="397"/>
      <c r="E31" s="391" t="s">
        <v>1100</v>
      </c>
      <c r="O31" s="408"/>
      <c r="P31" s="412"/>
      <c r="Q31" s="397"/>
    </row>
    <row r="32" spans="2:17">
      <c r="B32" s="397"/>
      <c r="C32" s="1180" t="s">
        <v>83</v>
      </c>
      <c r="D32" s="397"/>
      <c r="E32" s="391" t="s">
        <v>1101</v>
      </c>
      <c r="O32" s="408"/>
      <c r="P32" s="412"/>
      <c r="Q32" s="397"/>
    </row>
    <row r="33" spans="2:17">
      <c r="B33" s="397"/>
      <c r="C33" s="1180" t="s">
        <v>84</v>
      </c>
      <c r="D33" s="397"/>
      <c r="O33" s="408"/>
      <c r="P33" s="412"/>
      <c r="Q33" s="397"/>
    </row>
    <row r="34" spans="2:17">
      <c r="B34" s="397"/>
      <c r="C34" s="1180" t="s">
        <v>85</v>
      </c>
      <c r="D34" s="397"/>
      <c r="O34" s="408"/>
      <c r="P34" s="412"/>
      <c r="Q34" s="397"/>
    </row>
    <row r="35" spans="2:17">
      <c r="B35" s="397"/>
      <c r="C35" s="1180" t="s">
        <v>86</v>
      </c>
      <c r="D35" s="397"/>
      <c r="O35" s="408"/>
      <c r="P35" s="412"/>
      <c r="Q35" s="397"/>
    </row>
    <row r="36" spans="2:17">
      <c r="B36" s="397"/>
      <c r="C36" s="1180" t="s">
        <v>87</v>
      </c>
      <c r="D36" s="397"/>
      <c r="O36" s="408"/>
      <c r="P36" s="412"/>
      <c r="Q36" s="397"/>
    </row>
    <row r="37" spans="2:17">
      <c r="B37" s="397"/>
      <c r="C37" s="1180" t="s">
        <v>88</v>
      </c>
      <c r="D37" s="397"/>
      <c r="E37" s="391" t="s">
        <v>1102</v>
      </c>
      <c r="O37" s="408"/>
      <c r="P37" s="412"/>
      <c r="Q37" s="397"/>
    </row>
    <row r="38" spans="2:17">
      <c r="B38" s="397"/>
      <c r="C38" s="1180" t="s">
        <v>89</v>
      </c>
      <c r="D38" s="397"/>
      <c r="O38" s="408"/>
      <c r="P38" s="412"/>
      <c r="Q38" s="397"/>
    </row>
    <row r="39" spans="2:17">
      <c r="B39" s="397"/>
      <c r="C39" s="1180" t="s">
        <v>90</v>
      </c>
      <c r="D39" s="397"/>
      <c r="O39" s="408"/>
      <c r="P39" s="412"/>
      <c r="Q39" s="397"/>
    </row>
    <row r="40" spans="2:17">
      <c r="B40" s="397"/>
      <c r="C40" s="1180" t="s">
        <v>91</v>
      </c>
      <c r="D40" s="397"/>
      <c r="O40" s="408"/>
      <c r="P40" s="412"/>
      <c r="Q40" s="397"/>
    </row>
    <row r="41" spans="2:17">
      <c r="B41" s="397"/>
      <c r="C41" s="1180" t="s">
        <v>92</v>
      </c>
      <c r="D41" s="397"/>
      <c r="O41" s="408"/>
      <c r="P41" s="412"/>
      <c r="Q41" s="397"/>
    </row>
    <row r="42" spans="2:17">
      <c r="B42" s="397"/>
      <c r="C42" s="1180" t="s">
        <v>93</v>
      </c>
      <c r="D42" s="397"/>
      <c r="E42" s="391" t="s">
        <v>1103</v>
      </c>
      <c r="O42" s="408"/>
      <c r="P42" s="412"/>
      <c r="Q42" s="397"/>
    </row>
    <row r="43" spans="2:17">
      <c r="B43" s="397"/>
      <c r="C43" s="1180" t="s">
        <v>94</v>
      </c>
      <c r="D43" s="397"/>
      <c r="O43" s="408"/>
      <c r="P43" s="412"/>
      <c r="Q43" s="397"/>
    </row>
    <row r="44" spans="2:17">
      <c r="B44" s="397"/>
      <c r="C44" s="1180" t="s">
        <v>95</v>
      </c>
      <c r="D44" s="397"/>
      <c r="O44" s="408"/>
      <c r="P44" s="412"/>
      <c r="Q44" s="397"/>
    </row>
    <row r="45" spans="2:17">
      <c r="B45" s="397"/>
      <c r="C45" s="1180" t="s">
        <v>96</v>
      </c>
      <c r="D45" s="397"/>
      <c r="O45" s="408"/>
      <c r="P45" s="412"/>
      <c r="Q45" s="397"/>
    </row>
    <row r="46" spans="2:17">
      <c r="B46" s="397"/>
      <c r="C46" s="1180" t="s">
        <v>97</v>
      </c>
      <c r="D46" s="397"/>
      <c r="O46" s="408"/>
      <c r="P46" s="412"/>
      <c r="Q46" s="397"/>
    </row>
    <row r="47" spans="2:17">
      <c r="B47" s="397"/>
      <c r="C47" s="1180" t="s">
        <v>98</v>
      </c>
      <c r="D47" s="397"/>
      <c r="E47" s="391" t="s">
        <v>1104</v>
      </c>
      <c r="O47" s="408"/>
      <c r="P47" s="412"/>
      <c r="Q47" s="397"/>
    </row>
    <row r="48" spans="2:17">
      <c r="B48" s="397"/>
      <c r="C48" s="1180" t="s">
        <v>99</v>
      </c>
      <c r="D48" s="397"/>
      <c r="O48" s="408"/>
      <c r="P48" s="412"/>
      <c r="Q48" s="397"/>
    </row>
    <row r="49" spans="2:17">
      <c r="B49" s="397"/>
      <c r="C49" s="1180" t="s">
        <v>100</v>
      </c>
      <c r="D49" s="397"/>
      <c r="O49" s="408"/>
      <c r="P49" s="412"/>
      <c r="Q49" s="397"/>
    </row>
    <row r="50" spans="2:17">
      <c r="B50" s="397"/>
      <c r="C50" s="1180" t="s">
        <v>101</v>
      </c>
      <c r="D50" s="397"/>
      <c r="O50" s="408"/>
      <c r="P50" s="412"/>
      <c r="Q50" s="397"/>
    </row>
    <row r="51" spans="2:17">
      <c r="B51" s="397"/>
      <c r="C51" s="1180" t="s">
        <v>102</v>
      </c>
      <c r="D51" s="397"/>
      <c r="O51" s="408"/>
      <c r="P51" s="412"/>
      <c r="Q51" s="397"/>
    </row>
    <row r="52" spans="2:17">
      <c r="B52" s="397"/>
      <c r="C52" s="1180" t="s">
        <v>103</v>
      </c>
      <c r="D52" s="397"/>
      <c r="O52" s="408"/>
      <c r="P52" s="412"/>
      <c r="Q52" s="397"/>
    </row>
    <row r="53" spans="2:17">
      <c r="B53" s="397"/>
      <c r="C53" s="1180" t="s">
        <v>104</v>
      </c>
      <c r="D53" s="397"/>
      <c r="O53" s="408"/>
      <c r="P53" s="412"/>
      <c r="Q53" s="397"/>
    </row>
    <row r="54" spans="2:17">
      <c r="B54" s="397"/>
      <c r="C54" s="1180" t="s">
        <v>105</v>
      </c>
      <c r="D54" s="397"/>
      <c r="O54" s="408"/>
      <c r="P54" s="412"/>
      <c r="Q54" s="397"/>
    </row>
    <row r="55" spans="2:17">
      <c r="B55" s="397"/>
      <c r="C55" s="1181"/>
      <c r="D55" s="397"/>
      <c r="E55" s="391" t="s">
        <v>2212</v>
      </c>
      <c r="O55" s="408"/>
      <c r="P55" s="412"/>
      <c r="Q55" s="397"/>
    </row>
    <row r="56" spans="2:17">
      <c r="B56" s="397"/>
      <c r="C56" s="1180" t="s">
        <v>106</v>
      </c>
      <c r="D56" s="397"/>
      <c r="E56" s="391" t="s">
        <v>1105</v>
      </c>
      <c r="O56" s="408"/>
      <c r="P56" s="412"/>
      <c r="Q56" s="397"/>
    </row>
    <row r="57" spans="2:17">
      <c r="B57" s="397"/>
      <c r="C57" s="1182"/>
      <c r="D57" s="413"/>
      <c r="E57" s="414"/>
      <c r="F57" s="414"/>
      <c r="G57" s="414"/>
      <c r="H57" s="414"/>
      <c r="I57" s="414"/>
      <c r="J57" s="414"/>
      <c r="K57" s="414"/>
      <c r="L57" s="414"/>
      <c r="M57" s="414"/>
      <c r="N57" s="414"/>
      <c r="O57" s="415"/>
      <c r="P57" s="416"/>
      <c r="Q57" s="397"/>
    </row>
    <row r="58" spans="2:17">
      <c r="B58" s="397"/>
      <c r="C58" s="1180" t="s">
        <v>107</v>
      </c>
      <c r="D58" s="397"/>
      <c r="E58" s="391" t="s">
        <v>1106</v>
      </c>
      <c r="O58" s="408"/>
      <c r="P58" s="399"/>
      <c r="Q58" s="397"/>
    </row>
    <row r="59" spans="2:17">
      <c r="B59" s="397"/>
      <c r="C59" s="1180" t="s">
        <v>108</v>
      </c>
      <c r="D59" s="397"/>
      <c r="K59" s="417"/>
      <c r="O59" s="408"/>
      <c r="P59" s="399"/>
      <c r="Q59" s="397"/>
    </row>
    <row r="60" spans="2:17">
      <c r="B60" s="397"/>
      <c r="C60" s="1180" t="s">
        <v>109</v>
      </c>
      <c r="D60" s="397"/>
      <c r="K60" s="418"/>
      <c r="O60" s="408"/>
      <c r="P60" s="399"/>
      <c r="Q60" s="397"/>
    </row>
    <row r="61" spans="2:17">
      <c r="B61" s="397"/>
      <c r="C61" s="1180" t="s">
        <v>110</v>
      </c>
      <c r="D61" s="397"/>
      <c r="K61" s="419"/>
      <c r="O61" s="408"/>
      <c r="P61" s="399"/>
      <c r="Q61" s="397"/>
    </row>
    <row r="62" spans="2:17">
      <c r="B62" s="397"/>
      <c r="C62" s="1180">
        <v>32</v>
      </c>
      <c r="D62" s="397"/>
      <c r="E62" s="401"/>
      <c r="K62" s="417"/>
      <c r="O62" s="408"/>
      <c r="P62" s="399"/>
      <c r="Q62" s="397"/>
    </row>
    <row r="63" spans="2:17">
      <c r="B63" s="397"/>
      <c r="C63" s="1180">
        <v>33</v>
      </c>
      <c r="D63" s="397"/>
      <c r="K63" s="420"/>
      <c r="O63" s="408"/>
      <c r="P63" s="399"/>
      <c r="Q63" s="397"/>
    </row>
    <row r="64" spans="2:17">
      <c r="B64" s="397"/>
      <c r="C64" s="1180">
        <v>34</v>
      </c>
      <c r="D64" s="397"/>
      <c r="K64" s="419"/>
      <c r="O64" s="408"/>
      <c r="P64" s="399"/>
      <c r="Q64" s="397"/>
    </row>
    <row r="65" spans="2:17">
      <c r="B65" s="397"/>
      <c r="C65" s="1180">
        <v>35</v>
      </c>
      <c r="D65" s="397"/>
      <c r="M65" s="417"/>
      <c r="O65" s="408"/>
      <c r="P65" s="399"/>
      <c r="Q65" s="397"/>
    </row>
    <row r="66" spans="2:17">
      <c r="B66" s="397"/>
      <c r="C66" s="1180">
        <v>36</v>
      </c>
      <c r="D66" s="397"/>
      <c r="E66" s="401"/>
      <c r="K66" s="417"/>
      <c r="M66" s="421"/>
      <c r="O66" s="408"/>
      <c r="P66" s="399"/>
      <c r="Q66" s="397"/>
    </row>
    <row r="67" spans="2:17">
      <c r="B67" s="397"/>
      <c r="C67" s="1180">
        <v>37</v>
      </c>
      <c r="D67" s="397"/>
      <c r="E67" s="401"/>
      <c r="K67" s="417"/>
      <c r="M67" s="421"/>
      <c r="O67" s="408"/>
      <c r="P67" s="399"/>
      <c r="Q67" s="397"/>
    </row>
    <row r="68" spans="2:17" ht="17.25">
      <c r="B68" s="397"/>
      <c r="C68" s="1180">
        <v>38</v>
      </c>
      <c r="D68" s="397"/>
      <c r="E68" s="401"/>
      <c r="K68" s="417"/>
      <c r="M68" s="422"/>
      <c r="O68" s="408"/>
      <c r="P68" s="399"/>
      <c r="Q68" s="397"/>
    </row>
    <row r="69" spans="2:17">
      <c r="B69" s="397"/>
      <c r="C69" s="1180">
        <v>39</v>
      </c>
      <c r="D69" s="397"/>
      <c r="M69" s="417"/>
      <c r="O69" s="408"/>
      <c r="P69" s="399"/>
      <c r="Q69" s="397"/>
    </row>
    <row r="70" spans="2:17">
      <c r="B70" s="397"/>
      <c r="C70" s="1180">
        <v>40</v>
      </c>
      <c r="D70" s="397"/>
      <c r="M70" s="423"/>
      <c r="O70" s="408"/>
      <c r="P70" s="399"/>
      <c r="Q70" s="397"/>
    </row>
    <row r="71" spans="2:17">
      <c r="B71" s="397"/>
      <c r="C71" s="1180">
        <v>41</v>
      </c>
      <c r="D71" s="397"/>
      <c r="M71" s="423"/>
      <c r="O71" s="408"/>
      <c r="P71" s="399"/>
      <c r="Q71" s="397"/>
    </row>
    <row r="72" spans="2:17">
      <c r="B72" s="397"/>
      <c r="C72" s="1180">
        <v>42</v>
      </c>
      <c r="D72" s="397"/>
      <c r="F72" s="401"/>
      <c r="I72" s="417"/>
      <c r="O72" s="408"/>
      <c r="P72" s="399"/>
      <c r="Q72" s="397"/>
    </row>
    <row r="73" spans="2:17">
      <c r="B73" s="397"/>
      <c r="C73" s="1181"/>
      <c r="D73" s="397"/>
      <c r="I73" s="420"/>
      <c r="O73" s="408"/>
      <c r="P73" s="399"/>
      <c r="Q73" s="397"/>
    </row>
    <row r="74" spans="2:17">
      <c r="B74" s="397"/>
      <c r="C74" s="1181"/>
      <c r="D74" s="397"/>
      <c r="I74" s="417"/>
      <c r="O74" s="408"/>
      <c r="P74" s="399"/>
      <c r="Q74" s="397"/>
    </row>
    <row r="75" spans="2:17">
      <c r="B75" s="397"/>
      <c r="C75" s="1183"/>
      <c r="D75" s="406"/>
      <c r="E75" s="404"/>
      <c r="F75" s="404"/>
      <c r="G75" s="404"/>
      <c r="H75" s="404"/>
      <c r="I75" s="424"/>
      <c r="J75" s="404"/>
      <c r="K75" s="404"/>
      <c r="L75" s="404"/>
      <c r="M75" s="404"/>
      <c r="N75" s="405"/>
      <c r="O75" s="411"/>
      <c r="P75" s="405"/>
      <c r="Q75" s="397"/>
    </row>
    <row r="77" spans="2:17">
      <c r="J77" s="397"/>
      <c r="P77" s="425" t="s">
        <v>2502</v>
      </c>
    </row>
    <row r="78" spans="2:17">
      <c r="P78" s="400"/>
    </row>
    <row r="166" spans="18:20">
      <c r="R166" s="391" t="s">
        <v>41</v>
      </c>
      <c r="S166" s="391" t="s">
        <v>41</v>
      </c>
      <c r="T166" s="391" t="s">
        <v>41</v>
      </c>
    </row>
  </sheetData>
  <mergeCells count="2">
    <mergeCell ref="C10:P10"/>
    <mergeCell ref="C11:P11"/>
  </mergeCells>
  <pageMargins left="0.5" right="0.5" top="0.5" bottom="0.55000000000000004" header="0.5" footer="0.5"/>
  <pageSetup scale="5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ransitionEvaluation="1" transitionEntry="1">
    <pageSetUpPr fitToPage="1"/>
  </sheetPr>
  <dimension ref="A2:O92"/>
  <sheetViews>
    <sheetView defaultGridColor="0" colorId="22" zoomScale="87" zoomScaleNormal="87" workbookViewId="0">
      <selection activeCell="M21" sqref="M21"/>
    </sheetView>
  </sheetViews>
  <sheetFormatPr defaultColWidth="9.77734375" defaultRowHeight="15"/>
  <cols>
    <col min="1" max="1" width="1.77734375" customWidth="1"/>
    <col min="2" max="2" width="4.77734375" customWidth="1"/>
    <col min="3" max="3" width="1.77734375" customWidth="1"/>
    <col min="7" max="7" width="10.77734375" customWidth="1"/>
    <col min="8" max="8" width="7.77734375" customWidth="1"/>
    <col min="9" max="14" width="12.77734375" customWidth="1"/>
    <col min="15" max="15" width="15.77734375" customWidth="1"/>
  </cols>
  <sheetData>
    <row r="2" spans="1:15">
      <c r="B2" s="1204"/>
      <c r="C2" s="1205"/>
      <c r="D2" s="1205"/>
      <c r="E2" s="1205"/>
      <c r="F2" s="1156"/>
      <c r="G2" s="1148"/>
      <c r="H2" s="810"/>
      <c r="I2" s="810"/>
      <c r="J2" s="1065"/>
      <c r="K2" s="808"/>
      <c r="L2" s="811"/>
      <c r="M2" s="811"/>
      <c r="N2" s="1155"/>
      <c r="O2" s="1148"/>
    </row>
    <row r="3" spans="1:15">
      <c r="A3" s="3"/>
      <c r="B3" s="1146" t="s">
        <v>42</v>
      </c>
      <c r="G3" s="1136"/>
      <c r="H3" t="s">
        <v>43</v>
      </c>
      <c r="J3" s="806"/>
      <c r="K3" s="898" t="s">
        <v>44</v>
      </c>
      <c r="N3" s="1146" t="s">
        <v>45</v>
      </c>
      <c r="O3" s="1136"/>
    </row>
    <row r="4" spans="1:15">
      <c r="A4" s="3"/>
      <c r="B4" s="1146"/>
      <c r="G4" s="1136"/>
      <c r="H4" s="30" t="s">
        <v>2106</v>
      </c>
      <c r="J4" s="806"/>
      <c r="K4" s="898" t="s">
        <v>46</v>
      </c>
      <c r="N4" s="1146" t="s">
        <v>2068</v>
      </c>
      <c r="O4" s="1136"/>
    </row>
    <row r="5" spans="1:15">
      <c r="A5" s="3"/>
      <c r="B5" s="1146"/>
      <c r="G5" s="1136"/>
      <c r="H5" s="30" t="s">
        <v>2107</v>
      </c>
      <c r="J5" s="806"/>
      <c r="K5" s="892"/>
      <c r="N5" s="1146"/>
      <c r="O5" s="1136"/>
    </row>
    <row r="6" spans="1:15">
      <c r="A6" s="3"/>
      <c r="B6" s="1196"/>
      <c r="C6" s="1206"/>
      <c r="D6" s="1206"/>
      <c r="E6" s="1206"/>
      <c r="F6" s="1157"/>
      <c r="G6" s="1154"/>
      <c r="H6" s="813"/>
      <c r="I6" s="813"/>
      <c r="J6" s="809"/>
      <c r="K6" s="1068"/>
      <c r="L6" s="814"/>
      <c r="M6" s="813"/>
      <c r="N6" s="1196"/>
      <c r="O6" s="1197"/>
    </row>
    <row r="7" spans="1:15">
      <c r="A7" s="3"/>
      <c r="B7" s="898"/>
      <c r="O7" s="806"/>
    </row>
    <row r="8" spans="1:15">
      <c r="A8" s="3"/>
      <c r="B8" s="1420" t="s">
        <v>1107</v>
      </c>
      <c r="C8" s="1380"/>
      <c r="D8" s="1380"/>
      <c r="E8" s="1380"/>
      <c r="F8" s="1380"/>
      <c r="G8" s="1380"/>
      <c r="H8" s="1380"/>
      <c r="I8" s="1380"/>
      <c r="J8" s="1380"/>
      <c r="K8" s="1380"/>
      <c r="L8" s="1380"/>
      <c r="M8" s="1380"/>
      <c r="N8" s="1380"/>
      <c r="O8" s="1421"/>
    </row>
    <row r="9" spans="1:15">
      <c r="A9" s="3"/>
      <c r="B9" s="1045"/>
      <c r="C9" s="427"/>
      <c r="D9" s="427"/>
      <c r="E9" s="427"/>
      <c r="F9" s="427"/>
      <c r="G9" s="427"/>
      <c r="H9" s="427"/>
      <c r="I9" s="427"/>
      <c r="J9" s="427"/>
      <c r="K9" s="427"/>
      <c r="L9" s="427"/>
      <c r="M9" s="427"/>
      <c r="N9" s="427"/>
      <c r="O9" s="807"/>
    </row>
    <row r="10" spans="1:15">
      <c r="A10" s="3"/>
      <c r="B10" s="808"/>
      <c r="C10" s="810"/>
      <c r="D10" s="810"/>
      <c r="E10" s="810"/>
      <c r="F10" s="810"/>
      <c r="G10" s="810"/>
      <c r="H10" s="811"/>
      <c r="I10" s="810"/>
      <c r="J10" s="810"/>
      <c r="K10" s="810"/>
      <c r="L10" s="811"/>
      <c r="M10" s="810"/>
      <c r="N10" s="810"/>
      <c r="O10" s="1065"/>
    </row>
    <row r="11" spans="1:15">
      <c r="A11" s="3"/>
      <c r="B11" s="898"/>
      <c r="C11" t="s">
        <v>1110</v>
      </c>
      <c r="I11" t="s">
        <v>1129</v>
      </c>
      <c r="M11" t="s">
        <v>1108</v>
      </c>
      <c r="O11" s="806"/>
    </row>
    <row r="12" spans="1:15">
      <c r="A12" s="3"/>
      <c r="B12" s="898"/>
      <c r="C12" t="s">
        <v>1112</v>
      </c>
      <c r="I12" t="s">
        <v>1132</v>
      </c>
      <c r="M12" t="s">
        <v>2261</v>
      </c>
      <c r="O12" s="806"/>
    </row>
    <row r="13" spans="1:15">
      <c r="A13" s="3"/>
      <c r="B13" s="898"/>
      <c r="C13" t="s">
        <v>1115</v>
      </c>
      <c r="I13" t="s">
        <v>1135</v>
      </c>
      <c r="M13" t="s">
        <v>2262</v>
      </c>
      <c r="O13" s="806"/>
    </row>
    <row r="14" spans="1:15">
      <c r="A14" s="3"/>
      <c r="B14" s="898"/>
      <c r="C14" t="s">
        <v>1118</v>
      </c>
      <c r="I14" t="s">
        <v>1138</v>
      </c>
      <c r="M14" t="s">
        <v>2263</v>
      </c>
      <c r="O14" s="806"/>
    </row>
    <row r="15" spans="1:15">
      <c r="A15" s="3"/>
      <c r="B15" s="898"/>
      <c r="C15" t="s">
        <v>1122</v>
      </c>
      <c r="I15" t="s">
        <v>1142</v>
      </c>
      <c r="M15" t="s">
        <v>2264</v>
      </c>
      <c r="O15" s="806"/>
    </row>
    <row r="16" spans="1:15">
      <c r="A16" s="3"/>
      <c r="B16" s="898"/>
      <c r="C16" t="s">
        <v>1125</v>
      </c>
      <c r="I16" t="s">
        <v>1144</v>
      </c>
      <c r="M16" t="s">
        <v>1121</v>
      </c>
      <c r="O16" s="806"/>
    </row>
    <row r="17" spans="1:15">
      <c r="A17" s="3"/>
      <c r="B17" s="898"/>
      <c r="C17" t="s">
        <v>1128</v>
      </c>
      <c r="I17" t="s">
        <v>1109</v>
      </c>
      <c r="M17" t="s">
        <v>2265</v>
      </c>
      <c r="O17" s="806"/>
    </row>
    <row r="18" spans="1:15">
      <c r="A18" s="3"/>
      <c r="B18" s="898"/>
      <c r="C18" t="s">
        <v>1131</v>
      </c>
      <c r="I18" t="s">
        <v>1111</v>
      </c>
      <c r="M18" t="s">
        <v>2266</v>
      </c>
      <c r="O18" s="806"/>
    </row>
    <row r="19" spans="1:15">
      <c r="A19" s="3"/>
      <c r="B19" s="898"/>
      <c r="C19" t="s">
        <v>1134</v>
      </c>
      <c r="I19" t="s">
        <v>1114</v>
      </c>
      <c r="M19" t="s">
        <v>2268</v>
      </c>
      <c r="O19" s="806"/>
    </row>
    <row r="20" spans="1:15">
      <c r="A20" s="3"/>
      <c r="B20" s="898"/>
      <c r="C20" t="s">
        <v>1137</v>
      </c>
      <c r="I20" t="s">
        <v>1117</v>
      </c>
      <c r="M20" t="s">
        <v>2267</v>
      </c>
      <c r="O20" s="806"/>
    </row>
    <row r="21" spans="1:15">
      <c r="A21" s="3"/>
      <c r="B21" s="898"/>
      <c r="C21" t="s">
        <v>1141</v>
      </c>
      <c r="I21" t="s">
        <v>1120</v>
      </c>
      <c r="M21" t="s">
        <v>2269</v>
      </c>
      <c r="O21" s="806"/>
    </row>
    <row r="22" spans="1:15">
      <c r="A22" s="3"/>
      <c r="B22" s="898"/>
      <c r="C22" t="s">
        <v>1143</v>
      </c>
      <c r="I22" t="s">
        <v>1124</v>
      </c>
      <c r="M22" t="s">
        <v>1140</v>
      </c>
      <c r="O22" s="806"/>
    </row>
    <row r="23" spans="1:15">
      <c r="A23" s="3"/>
      <c r="B23" s="898"/>
      <c r="C23" t="s">
        <v>2312</v>
      </c>
      <c r="I23" t="s">
        <v>1127</v>
      </c>
      <c r="M23" t="s">
        <v>2270</v>
      </c>
      <c r="O23" s="806"/>
    </row>
    <row r="24" spans="1:15">
      <c r="A24" s="3"/>
      <c r="B24" s="898"/>
      <c r="C24" t="s">
        <v>1113</v>
      </c>
      <c r="I24" t="s">
        <v>1130</v>
      </c>
      <c r="M24" t="s">
        <v>2271</v>
      </c>
      <c r="O24" s="806"/>
    </row>
    <row r="25" spans="1:15" ht="15.75">
      <c r="A25" s="3"/>
      <c r="B25" s="898"/>
      <c r="C25" t="s">
        <v>1116</v>
      </c>
      <c r="I25" t="s">
        <v>1133</v>
      </c>
      <c r="M25" s="30" t="s">
        <v>2527</v>
      </c>
      <c r="O25" s="806"/>
    </row>
    <row r="26" spans="1:15">
      <c r="A26" s="3"/>
      <c r="B26" s="898"/>
      <c r="C26" t="s">
        <v>1119</v>
      </c>
      <c r="I26" t="s">
        <v>1136</v>
      </c>
      <c r="M26" s="30" t="s">
        <v>2260</v>
      </c>
      <c r="O26" s="806"/>
    </row>
    <row r="27" spans="1:15">
      <c r="A27" s="3"/>
      <c r="B27" s="898"/>
      <c r="C27" t="s">
        <v>1123</v>
      </c>
      <c r="I27" t="s">
        <v>1139</v>
      </c>
      <c r="M27" t="s">
        <v>2316</v>
      </c>
      <c r="O27" s="806"/>
    </row>
    <row r="28" spans="1:15">
      <c r="A28" s="3"/>
      <c r="B28" s="898"/>
      <c r="C28" t="s">
        <v>1126</v>
      </c>
      <c r="O28" s="806"/>
    </row>
    <row r="29" spans="1:15">
      <c r="A29" s="3"/>
      <c r="B29" s="894"/>
      <c r="C29" s="815"/>
      <c r="D29" s="814"/>
      <c r="E29" s="814"/>
      <c r="F29" s="814"/>
      <c r="G29" s="814"/>
      <c r="H29" s="814"/>
      <c r="K29" s="814"/>
      <c r="L29" s="814"/>
      <c r="M29" s="814"/>
      <c r="N29" s="814"/>
      <c r="O29" s="895"/>
    </row>
    <row r="30" spans="1:15">
      <c r="A30" s="3"/>
      <c r="B30" s="898"/>
      <c r="C30" s="3"/>
      <c r="I30" s="1384" t="s">
        <v>2322</v>
      </c>
      <c r="J30" s="1385"/>
      <c r="N30" s="1427" t="s">
        <v>2323</v>
      </c>
      <c r="O30" s="1428"/>
    </row>
    <row r="31" spans="1:15">
      <c r="A31" s="3"/>
      <c r="B31" s="914"/>
      <c r="C31" s="158"/>
      <c r="D31" s="19"/>
      <c r="E31" s="19"/>
      <c r="F31" s="19"/>
      <c r="G31" s="19"/>
      <c r="H31" s="19"/>
      <c r="I31" s="1387" t="s">
        <v>2321</v>
      </c>
      <c r="J31" s="1388"/>
      <c r="N31" s="1425" t="s">
        <v>2324</v>
      </c>
      <c r="O31" s="1426"/>
    </row>
    <row r="32" spans="1:15">
      <c r="A32" s="3"/>
      <c r="B32" s="1046"/>
      <c r="C32" s="3"/>
      <c r="H32" s="14"/>
      <c r="I32" s="17"/>
      <c r="J32" s="17"/>
      <c r="K32" s="319" t="s">
        <v>1145</v>
      </c>
      <c r="L32" s="319" t="s">
        <v>1146</v>
      </c>
      <c r="M32" s="12"/>
      <c r="N32" s="12"/>
      <c r="O32" s="1047"/>
    </row>
    <row r="33" spans="1:15">
      <c r="A33" s="3"/>
      <c r="B33" s="1048" t="s">
        <v>72</v>
      </c>
      <c r="C33" s="1381" t="s">
        <v>1147</v>
      </c>
      <c r="D33" s="1380"/>
      <c r="E33" s="1380"/>
      <c r="F33" s="1380"/>
      <c r="G33" s="1380"/>
      <c r="H33" s="1382"/>
      <c r="I33" s="49" t="s">
        <v>1145</v>
      </c>
      <c r="J33" s="49" t="s">
        <v>1148</v>
      </c>
      <c r="K33" s="50" t="s">
        <v>1006</v>
      </c>
      <c r="L33" s="50" t="s">
        <v>131</v>
      </c>
      <c r="M33" s="50"/>
      <c r="N33" s="50" t="s">
        <v>1149</v>
      </c>
      <c r="O33" s="1049" t="s">
        <v>1148</v>
      </c>
    </row>
    <row r="34" spans="1:15">
      <c r="A34" s="3"/>
      <c r="B34" s="1050" t="s">
        <v>73</v>
      </c>
      <c r="C34" s="1381" t="s">
        <v>1150</v>
      </c>
      <c r="D34" s="1380"/>
      <c r="E34" s="1380"/>
      <c r="F34" s="1380"/>
      <c r="G34" s="1380"/>
      <c r="H34" s="1382"/>
      <c r="I34" s="49" t="s">
        <v>1151</v>
      </c>
      <c r="J34" s="49" t="s">
        <v>1152</v>
      </c>
      <c r="K34" s="50" t="s">
        <v>132</v>
      </c>
      <c r="L34" s="50" t="s">
        <v>133</v>
      </c>
      <c r="M34" s="50" t="s">
        <v>737</v>
      </c>
      <c r="N34" s="50" t="s">
        <v>1153</v>
      </c>
      <c r="O34" s="1049" t="s">
        <v>1152</v>
      </c>
    </row>
    <row r="35" spans="1:15">
      <c r="A35" s="3"/>
      <c r="B35" s="1051"/>
      <c r="C35" s="158"/>
      <c r="D35" s="19"/>
      <c r="E35" s="19"/>
      <c r="F35" s="19"/>
      <c r="G35" s="19"/>
      <c r="H35" s="20"/>
      <c r="I35" s="382" t="s">
        <v>1153</v>
      </c>
      <c r="J35" s="382" t="s">
        <v>1154</v>
      </c>
      <c r="K35" s="15"/>
      <c r="L35" s="15"/>
      <c r="M35" s="15"/>
      <c r="N35" s="15"/>
      <c r="O35" s="1049" t="s">
        <v>1154</v>
      </c>
    </row>
    <row r="36" spans="1:15">
      <c r="A36" s="3"/>
      <c r="B36" s="1052"/>
      <c r="C36" s="1423" t="s">
        <v>134</v>
      </c>
      <c r="D36" s="1424"/>
      <c r="E36" s="1424"/>
      <c r="F36" s="1424"/>
      <c r="G36" s="1424"/>
      <c r="H36" s="1429"/>
      <c r="I36" s="430" t="s">
        <v>155</v>
      </c>
      <c r="J36" s="430" t="s">
        <v>79</v>
      </c>
      <c r="K36" s="429" t="s">
        <v>136</v>
      </c>
      <c r="L36" s="429" t="s">
        <v>154</v>
      </c>
      <c r="M36" s="429" t="s">
        <v>407</v>
      </c>
      <c r="N36" s="429" t="s">
        <v>408</v>
      </c>
      <c r="O36" s="1053" t="s">
        <v>409</v>
      </c>
    </row>
    <row r="37" spans="1:15">
      <c r="A37" s="3"/>
      <c r="B37" s="1054"/>
      <c r="C37" s="3"/>
      <c r="D37" s="427"/>
      <c r="E37" s="427"/>
      <c r="F37" s="427"/>
      <c r="G37" s="427"/>
      <c r="H37" s="428"/>
      <c r="I37" s="428"/>
      <c r="J37" s="428"/>
      <c r="K37" s="426"/>
      <c r="L37" s="426"/>
      <c r="M37" s="426"/>
      <c r="N37" s="426"/>
      <c r="O37" s="1055"/>
    </row>
    <row r="38" spans="1:15">
      <c r="A38" s="3"/>
      <c r="B38" s="1056" t="s">
        <v>80</v>
      </c>
      <c r="C38" s="3"/>
      <c r="H38" s="17"/>
      <c r="I38" s="17"/>
      <c r="J38" s="17"/>
      <c r="K38" s="15"/>
      <c r="L38" s="15"/>
      <c r="M38" s="15"/>
      <c r="N38" s="15"/>
      <c r="O38" s="1057"/>
    </row>
    <row r="39" spans="1:15">
      <c r="A39" s="3"/>
      <c r="B39" s="1056" t="s">
        <v>81</v>
      </c>
      <c r="C39" s="3"/>
      <c r="H39" s="17"/>
      <c r="I39" s="17"/>
      <c r="J39" s="17"/>
      <c r="K39" s="15"/>
      <c r="L39" s="15"/>
      <c r="M39" s="15"/>
      <c r="N39" s="15"/>
      <c r="O39" s="1057"/>
    </row>
    <row r="40" spans="1:15">
      <c r="A40" s="3"/>
      <c r="B40" s="1056" t="s">
        <v>82</v>
      </c>
      <c r="C40" s="3"/>
      <c r="H40" s="17"/>
      <c r="I40" s="17"/>
      <c r="J40" s="17"/>
      <c r="K40" s="15"/>
      <c r="L40" s="15"/>
      <c r="M40" s="15"/>
      <c r="N40" s="15"/>
      <c r="O40" s="1057"/>
    </row>
    <row r="41" spans="1:15">
      <c r="A41" s="3"/>
      <c r="B41" s="1056" t="s">
        <v>83</v>
      </c>
      <c r="C41" s="3"/>
      <c r="D41" t="s">
        <v>41</v>
      </c>
      <c r="H41" s="17"/>
      <c r="I41" s="376"/>
      <c r="J41" s="376"/>
      <c r="K41" s="154"/>
      <c r="L41" s="154"/>
      <c r="M41" s="154"/>
      <c r="N41" s="154"/>
      <c r="O41" s="1058"/>
    </row>
    <row r="42" spans="1:15">
      <c r="A42" s="3"/>
      <c r="B42" s="1056" t="s">
        <v>84</v>
      </c>
      <c r="C42" s="3"/>
      <c r="H42" s="17"/>
      <c r="I42" s="376"/>
      <c r="J42" s="17"/>
      <c r="K42" s="154"/>
      <c r="L42" s="154"/>
      <c r="M42" s="154"/>
      <c r="N42" s="154"/>
      <c r="O42" s="1058"/>
    </row>
    <row r="43" spans="1:15">
      <c r="A43" s="3"/>
      <c r="B43" s="1056" t="s">
        <v>85</v>
      </c>
      <c r="C43" s="3"/>
      <c r="H43" s="17"/>
      <c r="I43" s="376"/>
      <c r="J43" s="17"/>
      <c r="K43" s="154"/>
      <c r="L43" s="154"/>
      <c r="M43" s="154"/>
      <c r="N43" s="154"/>
      <c r="O43" s="1058"/>
    </row>
    <row r="44" spans="1:15">
      <c r="A44" s="3"/>
      <c r="B44" s="1056" t="s">
        <v>86</v>
      </c>
      <c r="C44" s="3"/>
      <c r="H44" s="17"/>
      <c r="I44" s="376"/>
      <c r="J44" s="17"/>
      <c r="K44" s="154"/>
      <c r="L44" s="154"/>
      <c r="M44" s="154"/>
      <c r="N44" s="154"/>
      <c r="O44" s="1058"/>
    </row>
    <row r="45" spans="1:15">
      <c r="A45" s="3"/>
      <c r="B45" s="1056" t="s">
        <v>87</v>
      </c>
      <c r="C45" s="3"/>
      <c r="H45" s="17"/>
      <c r="I45" s="376"/>
      <c r="J45" s="17"/>
      <c r="K45" s="154"/>
      <c r="L45" s="154"/>
      <c r="M45" s="154"/>
      <c r="N45" s="154"/>
      <c r="O45" s="1058"/>
    </row>
    <row r="46" spans="1:15">
      <c r="A46" s="3"/>
      <c r="B46" s="1056" t="s">
        <v>88</v>
      </c>
      <c r="C46" s="3"/>
      <c r="H46" s="17"/>
      <c r="I46" s="376"/>
      <c r="J46" s="17"/>
      <c r="K46" s="154"/>
      <c r="L46" s="154"/>
      <c r="M46" s="154"/>
      <c r="N46" s="154"/>
      <c r="O46" s="1058"/>
    </row>
    <row r="47" spans="1:15">
      <c r="A47" s="3"/>
      <c r="B47" s="1056" t="s">
        <v>89</v>
      </c>
      <c r="C47" s="3"/>
      <c r="H47" s="17"/>
      <c r="I47" s="376"/>
      <c r="J47" s="17"/>
      <c r="K47" s="154"/>
      <c r="L47" s="154"/>
      <c r="M47" s="154"/>
      <c r="N47" s="154"/>
      <c r="O47" s="1058"/>
    </row>
    <row r="48" spans="1:15">
      <c r="A48" s="3"/>
      <c r="B48" s="1056" t="s">
        <v>90</v>
      </c>
      <c r="C48" s="3"/>
      <c r="H48" s="17"/>
      <c r="I48" s="376"/>
      <c r="J48" s="17"/>
      <c r="K48" s="154"/>
      <c r="L48" s="154"/>
      <c r="M48" s="154"/>
      <c r="N48" s="154"/>
      <c r="O48" s="1058"/>
    </row>
    <row r="49" spans="1:15">
      <c r="A49" s="3"/>
      <c r="B49" s="1056" t="s">
        <v>91</v>
      </c>
      <c r="C49" s="3"/>
      <c r="H49" s="17"/>
      <c r="I49" s="376"/>
      <c r="J49" s="17"/>
      <c r="K49" s="154"/>
      <c r="L49" s="154"/>
      <c r="M49" s="154"/>
      <c r="N49" s="154"/>
      <c r="O49" s="1058"/>
    </row>
    <row r="50" spans="1:15">
      <c r="A50" s="3"/>
      <c r="B50" s="1056" t="s">
        <v>92</v>
      </c>
      <c r="C50" s="3"/>
      <c r="H50" s="17"/>
      <c r="I50" s="376"/>
      <c r="J50" s="17"/>
      <c r="K50" s="154"/>
      <c r="L50" s="154"/>
      <c r="M50" s="154"/>
      <c r="N50" s="154"/>
      <c r="O50" s="1058"/>
    </row>
    <row r="51" spans="1:15">
      <c r="A51" s="3"/>
      <c r="B51" s="1056" t="s">
        <v>93</v>
      </c>
      <c r="C51" s="3"/>
      <c r="H51" s="17"/>
      <c r="I51" s="376"/>
      <c r="J51" s="17"/>
      <c r="K51" s="154"/>
      <c r="L51" s="154"/>
      <c r="M51" s="154"/>
      <c r="N51" s="154"/>
      <c r="O51" s="1058"/>
    </row>
    <row r="52" spans="1:15">
      <c r="A52" s="3"/>
      <c r="B52" s="1056" t="s">
        <v>94</v>
      </c>
      <c r="C52" s="3"/>
      <c r="H52" s="17"/>
      <c r="I52" s="376"/>
      <c r="J52" s="17"/>
      <c r="K52" s="154"/>
      <c r="L52" s="154"/>
      <c r="M52" s="154"/>
      <c r="N52" s="154"/>
      <c r="O52" s="1058"/>
    </row>
    <row r="53" spans="1:15">
      <c r="A53" s="3"/>
      <c r="B53" s="1056" t="s">
        <v>95</v>
      </c>
      <c r="C53" s="3"/>
      <c r="H53" s="17"/>
      <c r="I53" s="376"/>
      <c r="J53" s="17"/>
      <c r="K53" s="154"/>
      <c r="L53" s="154"/>
      <c r="M53" s="154"/>
      <c r="N53" s="154"/>
      <c r="O53" s="1058"/>
    </row>
    <row r="54" spans="1:15">
      <c r="A54" s="3"/>
      <c r="B54" s="1056" t="s">
        <v>96</v>
      </c>
      <c r="C54" s="3"/>
      <c r="H54" s="17"/>
      <c r="I54" s="376"/>
      <c r="J54" s="17"/>
      <c r="K54" s="154"/>
      <c r="L54" s="154"/>
      <c r="M54" s="154"/>
      <c r="N54" s="154"/>
      <c r="O54" s="1058"/>
    </row>
    <row r="55" spans="1:15">
      <c r="A55" s="3"/>
      <c r="B55" s="1054"/>
      <c r="C55" s="3"/>
      <c r="D55" s="427"/>
      <c r="E55" s="427"/>
      <c r="F55" s="427"/>
      <c r="G55" s="427"/>
      <c r="H55" s="428"/>
      <c r="I55" s="1325"/>
      <c r="J55" s="428"/>
      <c r="K55" s="434"/>
      <c r="L55" s="434"/>
      <c r="M55" s="434"/>
      <c r="N55" s="434"/>
      <c r="O55" s="1059"/>
    </row>
    <row r="56" spans="1:15">
      <c r="A56" s="3"/>
      <c r="B56" s="1326" t="s">
        <v>97</v>
      </c>
      <c r="C56" s="1327"/>
      <c r="D56" s="1156" t="s">
        <v>1155</v>
      </c>
      <c r="E56" s="1156"/>
      <c r="F56" s="1156"/>
      <c r="G56" s="1156"/>
      <c r="H56" s="1328"/>
      <c r="I56" s="1329">
        <f>SUM(I41:I54)</f>
        <v>0</v>
      </c>
      <c r="J56" s="1329"/>
      <c r="K56" s="1330">
        <f>SUM(K41:K54)</f>
        <v>0</v>
      </c>
      <c r="L56" s="1331">
        <f>SUM(L41:L54)</f>
        <v>0</v>
      </c>
      <c r="M56" s="1330">
        <f>SUM(M41:M54)</f>
        <v>0</v>
      </c>
      <c r="N56" s="1330">
        <f>SUM(N41:N54)</f>
        <v>0</v>
      </c>
      <c r="O56" s="1332">
        <f>SUM(O41:O54)</f>
        <v>0</v>
      </c>
    </row>
    <row r="57" spans="1:15">
      <c r="A57" s="3"/>
      <c r="B57" s="1333"/>
      <c r="C57" s="1334"/>
      <c r="D57" s="1206"/>
      <c r="E57" s="1206"/>
      <c r="F57" s="1206"/>
      <c r="G57" s="1206"/>
      <c r="H57" s="1335"/>
      <c r="I57" s="1335"/>
      <c r="J57" s="1335"/>
      <c r="K57" s="1336"/>
      <c r="L57" s="1337"/>
      <c r="M57" s="1336"/>
      <c r="N57" s="1336"/>
      <c r="O57" s="1338"/>
    </row>
    <row r="58" spans="1:15">
      <c r="A58" s="3"/>
      <c r="B58" s="1339"/>
      <c r="C58" s="1340"/>
      <c r="D58" s="1341"/>
      <c r="E58" s="1342"/>
      <c r="F58" s="1341"/>
      <c r="G58" s="1341"/>
      <c r="H58" s="1341"/>
      <c r="I58" s="1341"/>
      <c r="J58" s="1341"/>
      <c r="K58" s="1343"/>
      <c r="L58" s="1343"/>
      <c r="M58" s="1343"/>
      <c r="N58" s="1343"/>
      <c r="O58" s="1344"/>
    </row>
    <row r="59" spans="1:15">
      <c r="A59" s="3"/>
      <c r="B59" s="1345"/>
      <c r="C59" s="1380" t="s">
        <v>1156</v>
      </c>
      <c r="D59" s="1380"/>
      <c r="E59" s="1380"/>
      <c r="F59" s="1380"/>
      <c r="G59" s="1380"/>
      <c r="H59" s="1380"/>
      <c r="I59" s="1380"/>
      <c r="J59" s="1380"/>
      <c r="K59" s="1380"/>
      <c r="L59" s="1380"/>
      <c r="M59" s="1380"/>
      <c r="N59" s="1380"/>
      <c r="O59" s="1383"/>
    </row>
    <row r="60" spans="1:15">
      <c r="A60" s="3"/>
      <c r="B60" s="1153"/>
      <c r="C60" s="1422"/>
      <c r="D60" s="1422"/>
      <c r="E60" s="1422"/>
      <c r="F60" s="1422"/>
      <c r="G60" s="1422"/>
      <c r="H60" s="1422"/>
      <c r="I60" s="1422"/>
      <c r="J60" s="1422"/>
      <c r="K60" s="1422"/>
      <c r="L60" s="1422"/>
      <c r="M60" s="1422"/>
      <c r="N60" s="1422"/>
      <c r="O60" s="1388"/>
    </row>
    <row r="61" spans="1:15">
      <c r="A61" s="3"/>
      <c r="B61" s="1050"/>
      <c r="C61" s="3"/>
      <c r="D61" s="427"/>
      <c r="E61" s="427"/>
      <c r="F61" s="427"/>
      <c r="G61" s="427"/>
      <c r="H61" s="427"/>
      <c r="I61" s="1201"/>
      <c r="J61" s="428"/>
      <c r="K61" s="431"/>
      <c r="L61" s="431"/>
      <c r="M61" s="431"/>
      <c r="N61" s="431"/>
      <c r="O61" s="1324"/>
    </row>
    <row r="62" spans="1:15">
      <c r="A62" s="3"/>
      <c r="B62" s="1050"/>
      <c r="C62" s="3"/>
      <c r="I62" s="1201"/>
      <c r="J62" s="897" t="s">
        <v>1157</v>
      </c>
      <c r="K62" s="49" t="s">
        <v>439</v>
      </c>
      <c r="L62" s="432" t="s">
        <v>1158</v>
      </c>
      <c r="M62" s="432" t="s">
        <v>1157</v>
      </c>
      <c r="N62" s="432" t="s">
        <v>1159</v>
      </c>
      <c r="O62" s="1207"/>
    </row>
    <row r="63" spans="1:15">
      <c r="A63" s="3"/>
      <c r="B63" s="1048" t="s">
        <v>72</v>
      </c>
      <c r="C63" s="3"/>
      <c r="I63" s="1201" t="s">
        <v>678</v>
      </c>
      <c r="J63" s="897" t="s">
        <v>1160</v>
      </c>
      <c r="K63" s="49" t="s">
        <v>1161</v>
      </c>
      <c r="L63" s="432" t="s">
        <v>1162</v>
      </c>
      <c r="M63" s="432" t="s">
        <v>1163</v>
      </c>
      <c r="N63" s="432" t="s">
        <v>1164</v>
      </c>
      <c r="O63" s="1208" t="s">
        <v>151</v>
      </c>
    </row>
    <row r="64" spans="1:15">
      <c r="A64" s="3"/>
      <c r="B64" s="1050" t="s">
        <v>73</v>
      </c>
      <c r="C64" s="3"/>
      <c r="G64" s="3"/>
      <c r="I64" s="1202" t="s">
        <v>2325</v>
      </c>
      <c r="J64" s="924" t="s">
        <v>2317</v>
      </c>
      <c r="K64" s="292" t="s">
        <v>2318</v>
      </c>
      <c r="L64" s="1198" t="s">
        <v>2319</v>
      </c>
      <c r="M64" s="1198" t="s">
        <v>2317</v>
      </c>
      <c r="N64" s="1198" t="s">
        <v>2320</v>
      </c>
      <c r="O64" s="1207"/>
    </row>
    <row r="65" spans="1:15">
      <c r="A65" s="3"/>
      <c r="B65" s="1051"/>
      <c r="C65" s="158"/>
      <c r="D65" s="19"/>
      <c r="E65" s="19"/>
      <c r="F65" s="19"/>
      <c r="G65" s="19"/>
      <c r="H65" s="19"/>
      <c r="I65" s="1203" t="s">
        <v>1165</v>
      </c>
      <c r="J65" s="1199" t="s">
        <v>1165</v>
      </c>
      <c r="K65" s="382" t="s">
        <v>1166</v>
      </c>
      <c r="L65" s="154"/>
      <c r="M65" s="432" t="s">
        <v>1165</v>
      </c>
      <c r="N65" s="154"/>
      <c r="O65" s="1207" t="s">
        <v>1167</v>
      </c>
    </row>
    <row r="66" spans="1:15">
      <c r="A66" s="3"/>
      <c r="B66" s="1052"/>
      <c r="C66" s="1423"/>
      <c r="D66" s="1424"/>
      <c r="E66" s="1424"/>
      <c r="F66" s="1424"/>
      <c r="G66" s="1424"/>
      <c r="H66" s="1424"/>
      <c r="I66" s="1323" t="s">
        <v>410</v>
      </c>
      <c r="J66" s="1200" t="s">
        <v>411</v>
      </c>
      <c r="K66" s="301" t="s">
        <v>1168</v>
      </c>
      <c r="L66" s="430" t="s">
        <v>1169</v>
      </c>
      <c r="M66" s="433" t="s">
        <v>1170</v>
      </c>
      <c r="N66" s="433" t="s">
        <v>1171</v>
      </c>
      <c r="O66" s="1209" t="s">
        <v>1172</v>
      </c>
    </row>
    <row r="67" spans="1:15">
      <c r="A67" s="3"/>
      <c r="B67" s="1054"/>
      <c r="C67" s="3"/>
      <c r="D67" s="427"/>
      <c r="E67" s="427"/>
      <c r="F67" s="427"/>
      <c r="G67" s="427"/>
      <c r="H67" s="427"/>
      <c r="I67" s="923"/>
      <c r="J67" s="428"/>
      <c r="K67" s="434"/>
      <c r="L67" s="434"/>
      <c r="M67" s="434"/>
      <c r="N67" s="434"/>
      <c r="O67" s="1059"/>
    </row>
    <row r="68" spans="1:15">
      <c r="A68" s="3"/>
      <c r="B68" s="1056" t="s">
        <v>80</v>
      </c>
      <c r="C68" s="3"/>
      <c r="I68" s="901"/>
      <c r="J68" s="17"/>
      <c r="K68" s="154"/>
      <c r="L68" s="154"/>
      <c r="M68" s="154"/>
      <c r="N68" s="154"/>
      <c r="O68" s="1058"/>
    </row>
    <row r="69" spans="1:15">
      <c r="A69" s="3"/>
      <c r="B69" s="1056" t="s">
        <v>81</v>
      </c>
      <c r="C69" s="3"/>
      <c r="I69" s="901"/>
      <c r="J69" s="17"/>
      <c r="K69" s="154"/>
      <c r="L69" s="154"/>
      <c r="M69" s="154"/>
      <c r="N69" s="154"/>
      <c r="O69" s="1058"/>
    </row>
    <row r="70" spans="1:15">
      <c r="A70" s="3"/>
      <c r="B70" s="1056" t="s">
        <v>82</v>
      </c>
      <c r="C70" s="3"/>
      <c r="I70" s="901"/>
      <c r="J70" s="17"/>
      <c r="K70" s="154"/>
      <c r="L70" s="154"/>
      <c r="M70" s="154"/>
      <c r="N70" s="154"/>
      <c r="O70" s="1058"/>
    </row>
    <row r="71" spans="1:15">
      <c r="A71" s="3"/>
      <c r="B71" s="1056" t="s">
        <v>83</v>
      </c>
      <c r="C71" s="3"/>
      <c r="I71" s="901"/>
      <c r="J71" s="17"/>
      <c r="K71" s="154"/>
      <c r="L71" s="154"/>
      <c r="M71" s="154"/>
      <c r="N71" s="154"/>
      <c r="O71" s="1058"/>
    </row>
    <row r="72" spans="1:15">
      <c r="A72" s="3"/>
      <c r="B72" s="1056" t="s">
        <v>84</v>
      </c>
      <c r="C72" s="3"/>
      <c r="I72" s="901"/>
      <c r="J72" s="17"/>
      <c r="K72" s="154"/>
      <c r="L72" s="154"/>
      <c r="M72" s="154"/>
      <c r="N72" s="154"/>
      <c r="O72" s="1058"/>
    </row>
    <row r="73" spans="1:15">
      <c r="A73" s="3"/>
      <c r="B73" s="1056" t="s">
        <v>85</v>
      </c>
      <c r="C73" s="3"/>
      <c r="I73" s="901"/>
      <c r="J73" s="17"/>
      <c r="K73" s="154"/>
      <c r="L73" s="154"/>
      <c r="M73" s="154"/>
      <c r="N73" s="154"/>
      <c r="O73" s="1058"/>
    </row>
    <row r="74" spans="1:15">
      <c r="A74" s="3"/>
      <c r="B74" s="1056" t="s">
        <v>86</v>
      </c>
      <c r="C74" s="3"/>
      <c r="I74" s="901"/>
      <c r="J74" s="17"/>
      <c r="K74" s="154"/>
      <c r="L74" s="154"/>
      <c r="M74" s="154"/>
      <c r="N74" s="154"/>
      <c r="O74" s="1058"/>
    </row>
    <row r="75" spans="1:15">
      <c r="A75" s="3"/>
      <c r="B75" s="1056" t="s">
        <v>87</v>
      </c>
      <c r="C75" s="3"/>
      <c r="I75" s="901"/>
      <c r="J75" s="17"/>
      <c r="K75" s="154"/>
      <c r="L75" s="154"/>
      <c r="M75" s="154"/>
      <c r="N75" s="154"/>
      <c r="O75" s="1058"/>
    </row>
    <row r="76" spans="1:15">
      <c r="A76" s="3"/>
      <c r="B76" s="1056" t="s">
        <v>88</v>
      </c>
      <c r="C76" s="3"/>
      <c r="I76" s="901"/>
      <c r="J76" s="17"/>
      <c r="K76" s="154"/>
      <c r="L76" s="154"/>
      <c r="M76" s="154"/>
      <c r="N76" s="154"/>
      <c r="O76" s="1058"/>
    </row>
    <row r="77" spans="1:15">
      <c r="A77" s="3"/>
      <c r="B77" s="1056" t="s">
        <v>89</v>
      </c>
      <c r="C77" s="3"/>
      <c r="I77" s="901"/>
      <c r="J77" s="17"/>
      <c r="K77" s="154"/>
      <c r="L77" s="154"/>
      <c r="M77" s="154"/>
      <c r="N77" s="154"/>
      <c r="O77" s="1058"/>
    </row>
    <row r="78" spans="1:15">
      <c r="A78" s="3"/>
      <c r="B78" s="1056" t="s">
        <v>90</v>
      </c>
      <c r="C78" s="3"/>
      <c r="I78" s="901"/>
      <c r="J78" s="17"/>
      <c r="K78" s="154"/>
      <c r="L78" s="154"/>
      <c r="M78" s="154"/>
      <c r="N78" s="154"/>
      <c r="O78" s="1058"/>
    </row>
    <row r="79" spans="1:15">
      <c r="A79" s="3"/>
      <c r="B79" s="1056" t="s">
        <v>91</v>
      </c>
      <c r="C79" s="3"/>
      <c r="I79" s="901"/>
      <c r="J79" s="17"/>
      <c r="K79" s="154"/>
      <c r="L79" s="154"/>
      <c r="M79" s="154"/>
      <c r="N79" s="154"/>
      <c r="O79" s="1058"/>
    </row>
    <row r="80" spans="1:15">
      <c r="A80" s="3"/>
      <c r="B80" s="1056" t="s">
        <v>92</v>
      </c>
      <c r="C80" s="3"/>
      <c r="I80" s="901"/>
      <c r="J80" s="17"/>
      <c r="K80" s="154"/>
      <c r="L80" s="154"/>
      <c r="M80" s="154"/>
      <c r="N80" s="154"/>
      <c r="O80" s="1058"/>
    </row>
    <row r="81" spans="1:15">
      <c r="A81" s="3"/>
      <c r="B81" s="1056" t="s">
        <v>93</v>
      </c>
      <c r="C81" s="3"/>
      <c r="I81" s="901"/>
      <c r="J81" s="17"/>
      <c r="K81" s="154"/>
      <c r="L81" s="154"/>
      <c r="M81" s="154"/>
      <c r="N81" s="154"/>
      <c r="O81" s="1058"/>
    </row>
    <row r="82" spans="1:15">
      <c r="A82" s="3"/>
      <c r="B82" s="1056" t="s">
        <v>94</v>
      </c>
      <c r="C82" s="3"/>
      <c r="I82" s="901"/>
      <c r="J82" s="17"/>
      <c r="K82" s="154"/>
      <c r="L82" s="154"/>
      <c r="M82" s="154"/>
      <c r="N82" s="154"/>
      <c r="O82" s="1058"/>
    </row>
    <row r="83" spans="1:15">
      <c r="B83" s="1056" t="s">
        <v>95</v>
      </c>
      <c r="C83" s="3"/>
      <c r="I83" s="901"/>
      <c r="J83" s="17"/>
      <c r="K83" s="154"/>
      <c r="L83" s="154"/>
      <c r="M83" s="154"/>
      <c r="N83" s="154"/>
      <c r="O83" s="1058"/>
    </row>
    <row r="84" spans="1:15">
      <c r="B84" s="1056" t="s">
        <v>96</v>
      </c>
      <c r="C84" s="3"/>
      <c r="I84" s="901"/>
      <c r="J84" s="17"/>
      <c r="K84" s="154"/>
      <c r="L84" s="154"/>
      <c r="M84" s="154"/>
      <c r="N84" s="154"/>
      <c r="O84" s="1058"/>
    </row>
    <row r="85" spans="1:15">
      <c r="B85" s="1054"/>
      <c r="C85" s="3"/>
      <c r="D85" s="427"/>
      <c r="E85" s="427"/>
      <c r="F85" s="427"/>
      <c r="G85" s="427"/>
      <c r="H85" s="427"/>
      <c r="I85" s="923"/>
      <c r="J85" s="428"/>
      <c r="K85" s="434"/>
      <c r="L85" s="434"/>
      <c r="M85" s="434"/>
      <c r="N85" s="434"/>
      <c r="O85" s="1059"/>
    </row>
    <row r="86" spans="1:15">
      <c r="B86" s="1056" t="s">
        <v>97</v>
      </c>
      <c r="C86" s="3"/>
      <c r="D86" t="s">
        <v>1155</v>
      </c>
      <c r="G86" s="152"/>
      <c r="I86" s="1066"/>
      <c r="J86" s="174"/>
      <c r="K86" s="169" t="s">
        <v>1173</v>
      </c>
      <c r="L86" s="169"/>
      <c r="M86" s="169"/>
      <c r="N86" s="169"/>
      <c r="O86" s="1060"/>
    </row>
    <row r="87" spans="1:15">
      <c r="B87" s="1061"/>
      <c r="C87" s="815"/>
      <c r="D87" s="813"/>
      <c r="E87" s="813"/>
      <c r="F87" s="813"/>
      <c r="G87" s="813"/>
      <c r="H87" s="813"/>
      <c r="I87" s="1067"/>
      <c r="J87" s="1062"/>
      <c r="K87" s="1063"/>
      <c r="L87" s="1063"/>
      <c r="M87" s="1063"/>
      <c r="N87" s="1063"/>
      <c r="O87" s="1064"/>
    </row>
    <row r="88" spans="1:15">
      <c r="K88" s="152"/>
      <c r="L88" s="152"/>
      <c r="M88" s="152"/>
      <c r="N88" s="152"/>
      <c r="O88" s="152"/>
    </row>
    <row r="89" spans="1:15">
      <c r="H89" s="3"/>
      <c r="J89" s="435"/>
      <c r="K89" s="152"/>
      <c r="L89" s="152"/>
      <c r="M89" s="305"/>
      <c r="N89" s="152"/>
      <c r="O89" s="435" t="s">
        <v>2503</v>
      </c>
    </row>
    <row r="90" spans="1:15">
      <c r="J90" s="30"/>
      <c r="K90" s="152"/>
      <c r="L90" s="152"/>
      <c r="M90" s="152"/>
      <c r="N90" s="152"/>
      <c r="O90" s="436"/>
    </row>
    <row r="91" spans="1:15">
      <c r="K91" s="152"/>
      <c r="L91" s="152"/>
      <c r="M91" s="152"/>
      <c r="N91" s="152"/>
      <c r="O91" s="152"/>
    </row>
    <row r="92" spans="1:15">
      <c r="K92" s="152"/>
      <c r="L92" s="152"/>
      <c r="M92" s="152"/>
      <c r="N92" s="152"/>
      <c r="O92" s="152"/>
    </row>
  </sheetData>
  <mergeCells count="11">
    <mergeCell ref="B8:O8"/>
    <mergeCell ref="C60:O60"/>
    <mergeCell ref="C59:O59"/>
    <mergeCell ref="C66:H66"/>
    <mergeCell ref="I31:J31"/>
    <mergeCell ref="I30:J30"/>
    <mergeCell ref="N31:O31"/>
    <mergeCell ref="N30:O30"/>
    <mergeCell ref="C33:H33"/>
    <mergeCell ref="C34:H34"/>
    <mergeCell ref="C36:H36"/>
  </mergeCells>
  <pageMargins left="1" right="0.25" top="0.5" bottom="0.55000000000000004" header="0.5" footer="0.5"/>
  <pageSetup scale="5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ransitionEvaluation="1" transitionEntry="1"/>
  <dimension ref="A3:J81"/>
  <sheetViews>
    <sheetView defaultGridColor="0" colorId="22" zoomScale="87" workbookViewId="0">
      <selection activeCell="J71" sqref="J71"/>
    </sheetView>
  </sheetViews>
  <sheetFormatPr defaultColWidth="9.77734375" defaultRowHeight="15"/>
  <cols>
    <col min="1" max="1" width="1.77734375" customWidth="1"/>
    <col min="2" max="2" width="4.77734375" customWidth="1"/>
    <col min="3" max="5" width="15.77734375" customWidth="1"/>
    <col min="6" max="9" width="14.77734375" customWidth="1"/>
    <col min="10" max="10" width="17.77734375" customWidth="1"/>
    <col min="11" max="11" width="1.77734375" customWidth="1"/>
  </cols>
  <sheetData>
    <row r="3" spans="1:10">
      <c r="A3" s="19"/>
      <c r="B3" s="19"/>
      <c r="C3" s="19"/>
      <c r="D3" s="19"/>
      <c r="E3" s="19"/>
      <c r="F3" s="19"/>
      <c r="G3" s="19"/>
      <c r="H3" s="19"/>
      <c r="I3" s="19"/>
    </row>
    <row r="4" spans="1:10">
      <c r="A4" s="12"/>
      <c r="B4" s="13" t="s">
        <v>42</v>
      </c>
      <c r="C4" s="13"/>
      <c r="D4" s="13"/>
      <c r="E4" s="14"/>
      <c r="F4" s="13" t="s">
        <v>43</v>
      </c>
      <c r="G4" s="14"/>
      <c r="H4" s="13" t="s">
        <v>44</v>
      </c>
      <c r="I4" s="13"/>
      <c r="J4" s="1346" t="s">
        <v>45</v>
      </c>
    </row>
    <row r="5" spans="1:10">
      <c r="A5" s="15"/>
      <c r="E5" s="17"/>
      <c r="F5" s="30" t="s">
        <v>2106</v>
      </c>
      <c r="G5" s="17"/>
      <c r="H5" t="s">
        <v>46</v>
      </c>
      <c r="J5" s="1347"/>
    </row>
    <row r="6" spans="1:10">
      <c r="A6" s="15"/>
      <c r="E6" s="17"/>
      <c r="F6" s="30" t="s">
        <v>2107</v>
      </c>
      <c r="G6" s="17"/>
      <c r="H6" s="288"/>
      <c r="J6" s="1348" t="s">
        <v>2068</v>
      </c>
    </row>
    <row r="7" spans="1:10">
      <c r="A7" s="18"/>
      <c r="B7" s="19"/>
      <c r="C7" s="19"/>
      <c r="D7" s="19"/>
      <c r="E7" s="20"/>
      <c r="F7" s="19"/>
      <c r="G7" s="20"/>
      <c r="H7" s="19"/>
      <c r="I7" s="19"/>
      <c r="J7" s="1349"/>
    </row>
    <row r="8" spans="1:10">
      <c r="A8" s="15"/>
      <c r="J8" s="17"/>
    </row>
    <row r="9" spans="1:10">
      <c r="A9" s="1381" t="s">
        <v>1174</v>
      </c>
      <c r="B9" s="1380"/>
      <c r="C9" s="1380"/>
      <c r="D9" s="1380"/>
      <c r="E9" s="1380"/>
      <c r="F9" s="1380"/>
      <c r="G9" s="1380"/>
      <c r="H9" s="1380"/>
      <c r="I9" s="1380"/>
      <c r="J9" s="1382"/>
    </row>
    <row r="10" spans="1:10">
      <c r="A10" s="18"/>
      <c r="B10" s="19"/>
      <c r="C10" s="19"/>
      <c r="D10" s="19"/>
      <c r="E10" s="19"/>
      <c r="F10" s="19"/>
      <c r="G10" s="19"/>
      <c r="H10" s="19"/>
      <c r="I10" s="19"/>
      <c r="J10" s="20"/>
    </row>
    <row r="11" spans="1:10">
      <c r="A11" s="15"/>
      <c r="J11" s="17"/>
    </row>
    <row r="12" spans="1:10">
      <c r="A12" s="15"/>
      <c r="B12" s="30" t="s">
        <v>1008</v>
      </c>
      <c r="G12" s="30" t="s">
        <v>1175</v>
      </c>
      <c r="J12" s="17"/>
    </row>
    <row r="13" spans="1:10">
      <c r="A13" s="15"/>
      <c r="B13" t="s">
        <v>1176</v>
      </c>
      <c r="G13" t="s">
        <v>1011</v>
      </c>
      <c r="J13" s="17"/>
    </row>
    <row r="14" spans="1:10">
      <c r="A14" s="15"/>
      <c r="B14" s="30"/>
      <c r="J14" s="17"/>
    </row>
    <row r="15" spans="1:10">
      <c r="A15" s="15"/>
      <c r="B15" s="30" t="s">
        <v>1177</v>
      </c>
      <c r="G15" s="30"/>
      <c r="J15" s="17"/>
    </row>
    <row r="16" spans="1:10">
      <c r="A16" s="15"/>
      <c r="B16" t="s">
        <v>999</v>
      </c>
      <c r="J16" s="17"/>
    </row>
    <row r="17" spans="1:10">
      <c r="A17" s="15"/>
      <c r="J17" s="17"/>
    </row>
    <row r="18" spans="1:10">
      <c r="A18" s="18"/>
      <c r="B18" s="19"/>
      <c r="C18" s="19"/>
      <c r="D18" s="19"/>
      <c r="E18" s="19"/>
      <c r="F18" s="19"/>
      <c r="J18" s="20"/>
    </row>
    <row r="19" spans="1:10">
      <c r="A19" s="15"/>
      <c r="F19" s="12"/>
      <c r="G19" s="1155"/>
      <c r="H19" s="1156"/>
      <c r="I19" s="1353"/>
      <c r="J19" s="17"/>
    </row>
    <row r="20" spans="1:10">
      <c r="A20" s="15"/>
      <c r="F20" s="15"/>
      <c r="G20" s="1386" t="s">
        <v>1005</v>
      </c>
      <c r="H20" s="1380"/>
      <c r="I20" s="1354"/>
      <c r="J20" s="49"/>
    </row>
    <row r="21" spans="1:10">
      <c r="A21" s="15"/>
      <c r="F21" s="50" t="s">
        <v>215</v>
      </c>
      <c r="G21" s="1153"/>
      <c r="H21" s="1334"/>
      <c r="I21" s="1201"/>
      <c r="J21" s="49" t="s">
        <v>215</v>
      </c>
    </row>
    <row r="22" spans="1:10">
      <c r="A22" s="15"/>
      <c r="B22" s="3" t="s">
        <v>72</v>
      </c>
      <c r="D22" s="2" t="s">
        <v>1178</v>
      </c>
      <c r="E22" s="2"/>
      <c r="F22" s="50" t="s">
        <v>1002</v>
      </c>
      <c r="G22" s="1350" t="s">
        <v>477</v>
      </c>
      <c r="H22" s="3"/>
      <c r="I22" s="1201"/>
      <c r="J22" s="49" t="s">
        <v>219</v>
      </c>
    </row>
    <row r="23" spans="1:10">
      <c r="A23" s="15"/>
      <c r="B23" t="s">
        <v>73</v>
      </c>
      <c r="D23" s="2" t="s">
        <v>1179</v>
      </c>
      <c r="E23" s="2"/>
      <c r="F23" s="50" t="s">
        <v>1004</v>
      </c>
      <c r="G23" s="1201" t="s">
        <v>403</v>
      </c>
      <c r="H23" s="3" t="s">
        <v>479</v>
      </c>
      <c r="I23" s="1201" t="s">
        <v>1013</v>
      </c>
      <c r="J23" s="49"/>
    </row>
    <row r="24" spans="1:10">
      <c r="A24" s="15"/>
      <c r="F24" s="15"/>
      <c r="G24" s="1347"/>
      <c r="I24" s="1201"/>
      <c r="J24" s="49"/>
    </row>
    <row r="25" spans="1:10">
      <c r="A25" s="15"/>
      <c r="D25" s="2" t="s">
        <v>647</v>
      </c>
      <c r="E25" s="2"/>
      <c r="F25" s="50" t="s">
        <v>155</v>
      </c>
      <c r="G25" s="1201" t="s">
        <v>79</v>
      </c>
      <c r="H25" s="3" t="s">
        <v>136</v>
      </c>
      <c r="I25" s="1202" t="s">
        <v>154</v>
      </c>
      <c r="J25" s="292" t="s">
        <v>407</v>
      </c>
    </row>
    <row r="26" spans="1:10">
      <c r="A26" s="18"/>
      <c r="B26" s="19"/>
      <c r="C26" s="19"/>
      <c r="D26" s="19"/>
      <c r="E26" s="19"/>
      <c r="F26" s="18"/>
      <c r="G26" s="1351"/>
      <c r="H26" s="19"/>
      <c r="I26" s="1351"/>
      <c r="J26" s="20"/>
    </row>
    <row r="27" spans="1:10">
      <c r="A27" s="15"/>
      <c r="B27" s="27" t="s">
        <v>80</v>
      </c>
      <c r="F27" s="15"/>
      <c r="G27" s="1347"/>
      <c r="I27" s="1347"/>
      <c r="J27" s="17"/>
    </row>
    <row r="28" spans="1:10">
      <c r="A28" s="15"/>
      <c r="B28" s="27" t="s">
        <v>81</v>
      </c>
      <c r="F28" s="15"/>
      <c r="G28" s="1347"/>
      <c r="H28" s="3"/>
      <c r="I28" s="1201"/>
      <c r="J28" s="289"/>
    </row>
    <row r="29" spans="1:10">
      <c r="A29" s="15"/>
      <c r="B29" s="27" t="s">
        <v>82</v>
      </c>
      <c r="F29" s="15"/>
      <c r="G29" s="1347"/>
      <c r="H29" s="3"/>
      <c r="I29" s="1201"/>
      <c r="J29" s="289"/>
    </row>
    <row r="30" spans="1:10">
      <c r="A30" s="15"/>
      <c r="B30" s="27" t="s">
        <v>83</v>
      </c>
      <c r="F30" s="15"/>
      <c r="G30" s="1347"/>
      <c r="H30" s="291"/>
      <c r="I30" s="1201"/>
      <c r="J30" s="289"/>
    </row>
    <row r="31" spans="1:10">
      <c r="A31" s="15"/>
      <c r="B31" s="27" t="s">
        <v>84</v>
      </c>
      <c r="F31" s="15"/>
      <c r="G31" s="1347"/>
      <c r="H31" s="3"/>
      <c r="I31" s="1201"/>
      <c r="J31" s="375"/>
    </row>
    <row r="32" spans="1:10">
      <c r="A32" s="15"/>
      <c r="B32" s="27" t="s">
        <v>85</v>
      </c>
      <c r="F32" s="15"/>
      <c r="G32" s="1347"/>
      <c r="I32" s="1347"/>
      <c r="J32" s="375"/>
    </row>
    <row r="33" spans="1:10">
      <c r="A33" s="15"/>
      <c r="B33" s="27" t="s">
        <v>86</v>
      </c>
      <c r="F33" s="15"/>
      <c r="G33" s="1347"/>
      <c r="I33" s="1347"/>
      <c r="J33" s="375"/>
    </row>
    <row r="34" spans="1:10">
      <c r="A34" s="15"/>
      <c r="B34" s="27" t="s">
        <v>87</v>
      </c>
      <c r="F34" s="15"/>
      <c r="G34" s="1347"/>
      <c r="I34" s="1347"/>
      <c r="J34" s="376"/>
    </row>
    <row r="35" spans="1:10">
      <c r="A35" s="15"/>
      <c r="B35" s="27" t="s">
        <v>88</v>
      </c>
      <c r="F35" s="15"/>
      <c r="G35" s="1347"/>
      <c r="I35" s="1347"/>
      <c r="J35" s="376"/>
    </row>
    <row r="36" spans="1:10">
      <c r="A36" s="15"/>
      <c r="B36" s="27" t="s">
        <v>89</v>
      </c>
      <c r="F36" s="15"/>
      <c r="G36" s="1347"/>
      <c r="I36" s="1347"/>
      <c r="J36" s="376"/>
    </row>
    <row r="37" spans="1:10">
      <c r="A37" s="15"/>
      <c r="B37" s="27" t="s">
        <v>90</v>
      </c>
      <c r="F37" s="15"/>
      <c r="G37" s="1347"/>
      <c r="I37" s="1347"/>
      <c r="J37" s="376"/>
    </row>
    <row r="38" spans="1:10">
      <c r="A38" s="15"/>
      <c r="B38" s="27" t="s">
        <v>91</v>
      </c>
      <c r="F38" s="15"/>
      <c r="G38" s="1347"/>
      <c r="I38" s="1347"/>
      <c r="J38" s="376"/>
    </row>
    <row r="39" spans="1:10">
      <c r="A39" s="15"/>
      <c r="B39" s="27" t="s">
        <v>92</v>
      </c>
      <c r="F39" s="15"/>
      <c r="G39" s="1347"/>
      <c r="I39" s="1347"/>
      <c r="J39" s="376"/>
    </row>
    <row r="40" spans="1:10">
      <c r="A40" s="15"/>
      <c r="B40" s="27" t="s">
        <v>93</v>
      </c>
      <c r="F40" s="15"/>
      <c r="G40" s="1347"/>
      <c r="I40" s="1347"/>
      <c r="J40" s="376"/>
    </row>
    <row r="41" spans="1:10">
      <c r="A41" s="15"/>
      <c r="B41" s="27" t="s">
        <v>94</v>
      </c>
      <c r="F41" s="15"/>
      <c r="G41" s="1347"/>
      <c r="I41" s="1347"/>
      <c r="J41" s="376"/>
    </row>
    <row r="42" spans="1:10">
      <c r="A42" s="15"/>
      <c r="B42" s="27" t="s">
        <v>95</v>
      </c>
      <c r="F42" s="15"/>
      <c r="G42" s="1347"/>
      <c r="I42" s="1347"/>
      <c r="J42" s="376"/>
    </row>
    <row r="43" spans="1:10">
      <c r="A43" s="15"/>
      <c r="B43" s="27" t="s">
        <v>96</v>
      </c>
      <c r="F43" s="15"/>
      <c r="G43" s="1347"/>
      <c r="I43" s="1347"/>
      <c r="J43" s="376"/>
    </row>
    <row r="44" spans="1:10">
      <c r="A44" s="15"/>
      <c r="B44" s="27" t="s">
        <v>97</v>
      </c>
      <c r="F44" s="15"/>
      <c r="G44" s="1347"/>
      <c r="I44" s="1347"/>
      <c r="J44" s="376"/>
    </row>
    <row r="45" spans="1:10">
      <c r="A45" s="15"/>
      <c r="B45" s="27" t="s">
        <v>98</v>
      </c>
      <c r="F45" s="15"/>
      <c r="G45" s="1347"/>
      <c r="I45" s="1347"/>
      <c r="J45" s="376"/>
    </row>
    <row r="46" spans="1:10">
      <c r="A46" s="15"/>
      <c r="B46" s="27" t="s">
        <v>99</v>
      </c>
      <c r="F46" s="15"/>
      <c r="G46" s="1347"/>
      <c r="I46" s="1347"/>
      <c r="J46" s="376"/>
    </row>
    <row r="47" spans="1:10">
      <c r="A47" s="15"/>
      <c r="B47" s="27" t="s">
        <v>100</v>
      </c>
      <c r="F47" s="15"/>
      <c r="G47" s="1347"/>
      <c r="I47" s="1347"/>
      <c r="J47" s="376"/>
    </row>
    <row r="48" spans="1:10">
      <c r="A48" s="15"/>
      <c r="B48" s="27" t="s">
        <v>101</v>
      </c>
      <c r="F48" s="15"/>
      <c r="G48" s="1347"/>
      <c r="I48" s="1347"/>
      <c r="J48" s="376"/>
    </row>
    <row r="49" spans="1:10">
      <c r="A49" s="15"/>
      <c r="B49" s="27" t="s">
        <v>102</v>
      </c>
      <c r="F49" s="15"/>
      <c r="G49" s="1347"/>
      <c r="I49" s="1347"/>
      <c r="J49" s="376"/>
    </row>
    <row r="50" spans="1:10">
      <c r="A50" s="15"/>
      <c r="B50" s="27" t="s">
        <v>103</v>
      </c>
      <c r="F50" s="15"/>
      <c r="G50" s="1347"/>
      <c r="I50" s="1347"/>
      <c r="J50" s="376"/>
    </row>
    <row r="51" spans="1:10">
      <c r="A51" s="15"/>
      <c r="B51" s="27" t="s">
        <v>104</v>
      </c>
      <c r="F51" s="15"/>
      <c r="G51" s="1347"/>
      <c r="I51" s="1347"/>
      <c r="J51" s="376"/>
    </row>
    <row r="52" spans="1:10">
      <c r="A52" s="15"/>
      <c r="B52" s="27" t="s">
        <v>105</v>
      </c>
      <c r="F52" s="15"/>
      <c r="G52" s="1347"/>
      <c r="I52" s="1347"/>
      <c r="J52" s="376"/>
    </row>
    <row r="53" spans="1:10">
      <c r="A53" s="15"/>
      <c r="B53" s="27" t="s">
        <v>106</v>
      </c>
      <c r="F53" s="15"/>
      <c r="G53" s="1347"/>
      <c r="I53" s="1347"/>
      <c r="J53" s="376"/>
    </row>
    <row r="54" spans="1:10">
      <c r="A54" s="15"/>
      <c r="B54" s="27" t="s">
        <v>107</v>
      </c>
      <c r="F54" s="15"/>
      <c r="G54" s="1347"/>
      <c r="I54" s="1347"/>
      <c r="J54" s="376"/>
    </row>
    <row r="55" spans="1:10">
      <c r="A55" s="15"/>
      <c r="B55" s="27" t="s">
        <v>108</v>
      </c>
      <c r="F55" s="15"/>
      <c r="G55" s="1347"/>
      <c r="I55" s="1347"/>
      <c r="J55" s="376"/>
    </row>
    <row r="56" spans="1:10">
      <c r="A56" s="15"/>
      <c r="B56" s="27" t="s">
        <v>109</v>
      </c>
      <c r="F56" s="15"/>
      <c r="G56" s="1347"/>
      <c r="I56" s="1347"/>
      <c r="J56" s="376"/>
    </row>
    <row r="57" spans="1:10">
      <c r="A57" s="15"/>
      <c r="B57" s="27" t="s">
        <v>110</v>
      </c>
      <c r="F57" s="15"/>
      <c r="G57" s="1347"/>
      <c r="I57" s="1347"/>
      <c r="J57" s="376"/>
    </row>
    <row r="58" spans="1:10">
      <c r="A58" s="15"/>
      <c r="B58" s="27" t="s">
        <v>111</v>
      </c>
      <c r="F58" s="15"/>
      <c r="G58" s="1347"/>
      <c r="I58" s="1347"/>
      <c r="J58" s="376"/>
    </row>
    <row r="59" spans="1:10">
      <c r="A59" s="15"/>
      <c r="B59" s="27" t="s">
        <v>112</v>
      </c>
      <c r="F59" s="15"/>
      <c r="G59" s="1347"/>
      <c r="I59" s="1347"/>
      <c r="J59" s="376"/>
    </row>
    <row r="60" spans="1:10">
      <c r="A60" s="15"/>
      <c r="B60" s="27" t="s">
        <v>113</v>
      </c>
      <c r="F60" s="15"/>
      <c r="G60" s="1347"/>
      <c r="I60" s="1347"/>
      <c r="J60" s="376"/>
    </row>
    <row r="61" spans="1:10">
      <c r="A61" s="15"/>
      <c r="B61" s="27" t="s">
        <v>114</v>
      </c>
      <c r="F61" s="15"/>
      <c r="G61" s="1347"/>
      <c r="I61" s="1347"/>
      <c r="J61" s="376"/>
    </row>
    <row r="62" spans="1:10">
      <c r="A62" s="15"/>
      <c r="B62" s="27" t="s">
        <v>115</v>
      </c>
      <c r="F62" s="15"/>
      <c r="G62" s="1347"/>
      <c r="I62" s="1347"/>
      <c r="J62" s="376"/>
    </row>
    <row r="63" spans="1:10">
      <c r="A63" s="15"/>
      <c r="B63" s="27">
        <v>37</v>
      </c>
      <c r="F63" s="15"/>
      <c r="G63" s="1347"/>
      <c r="I63" s="1347"/>
      <c r="J63" s="376"/>
    </row>
    <row r="64" spans="1:10">
      <c r="A64" s="15"/>
      <c r="B64" s="27">
        <v>38</v>
      </c>
      <c r="C64" s="383"/>
      <c r="D64" s="383"/>
      <c r="E64" s="383"/>
      <c r="F64" s="384"/>
      <c r="G64" s="1352"/>
      <c r="H64" s="383"/>
      <c r="I64" s="1352"/>
      <c r="J64" s="388"/>
    </row>
    <row r="65" spans="1:10">
      <c r="A65" s="15"/>
      <c r="B65" s="27">
        <v>39</v>
      </c>
      <c r="F65" s="15"/>
      <c r="G65" s="1347"/>
      <c r="I65" s="1347"/>
      <c r="J65" s="376"/>
    </row>
    <row r="66" spans="1:10">
      <c r="A66" s="18"/>
      <c r="B66" s="19"/>
      <c r="C66" s="19"/>
      <c r="D66" s="19"/>
      <c r="E66" s="19"/>
      <c r="F66" s="18"/>
      <c r="G66" s="1351"/>
      <c r="H66" s="19"/>
      <c r="I66" s="1351"/>
      <c r="J66" s="182"/>
    </row>
    <row r="67" spans="1:10">
      <c r="A67" s="15"/>
      <c r="B67" s="27">
        <v>40</v>
      </c>
      <c r="C67" s="1415"/>
      <c r="D67" s="1415"/>
      <c r="E67" s="1415"/>
      <c r="F67" s="15"/>
      <c r="G67" s="1347"/>
      <c r="H67" s="636"/>
      <c r="I67" s="1355"/>
      <c r="J67" s="376">
        <f>SUM(J28:J65)</f>
        <v>0</v>
      </c>
    </row>
    <row r="68" spans="1:10">
      <c r="A68" s="18"/>
      <c r="B68" s="19"/>
      <c r="C68" s="19"/>
      <c r="D68" s="19"/>
      <c r="E68" s="19"/>
      <c r="F68" s="18"/>
      <c r="G68" s="1349"/>
      <c r="H68" s="297"/>
      <c r="I68" s="1356"/>
      <c r="J68" s="20"/>
    </row>
    <row r="71" spans="1:10">
      <c r="F71" s="3"/>
      <c r="J71" s="27" t="s">
        <v>2504</v>
      </c>
    </row>
    <row r="72" spans="1:10">
      <c r="J72" s="30"/>
    </row>
    <row r="81" spans="3:3" ht="15.75">
      <c r="C81" s="317"/>
    </row>
  </sheetData>
  <mergeCells count="3">
    <mergeCell ref="C67:E67"/>
    <mergeCell ref="A9:J9"/>
    <mergeCell ref="G20:H20"/>
  </mergeCells>
  <pageMargins left="0.5" right="0.5" top="0.5" bottom="0.55000000000000004" header="0.5" footer="0.5"/>
  <pageSetup scale="60" fitToWidth="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ransitionEntry="1">
    <pageSetUpPr fitToPage="1"/>
  </sheetPr>
  <dimension ref="A4:N70"/>
  <sheetViews>
    <sheetView defaultGridColor="0" colorId="22" zoomScale="87" workbookViewId="0">
      <selection activeCell="M69" sqref="M69"/>
    </sheetView>
  </sheetViews>
  <sheetFormatPr defaultColWidth="9.77734375" defaultRowHeight="15"/>
  <cols>
    <col min="1" max="1" width="3.33203125" customWidth="1"/>
    <col min="2" max="2" width="4.77734375" customWidth="1"/>
    <col min="3" max="3" width="1.77734375" customWidth="1"/>
    <col min="6" max="6" width="15.77734375" customWidth="1"/>
    <col min="7" max="7" width="1.77734375" customWidth="1"/>
    <col min="10" max="10" width="1.77734375" customWidth="1"/>
    <col min="11" max="11" width="18.77734375" customWidth="1"/>
    <col min="12" max="12" width="1.77734375" customWidth="1"/>
    <col min="13" max="13" width="19.77734375" customWidth="1"/>
    <col min="14" max="14" width="1.77734375" customWidth="1"/>
  </cols>
  <sheetData>
    <row r="4" spans="1:14">
      <c r="A4" s="19"/>
      <c r="B4" s="19"/>
      <c r="C4" s="19"/>
      <c r="D4" s="19"/>
      <c r="E4" s="19"/>
      <c r="F4" s="19"/>
      <c r="G4" s="19"/>
      <c r="H4" s="19"/>
      <c r="I4" s="19"/>
      <c r="J4" s="19"/>
      <c r="K4" s="19"/>
      <c r="L4" s="19"/>
      <c r="M4" s="19"/>
    </row>
    <row r="5" spans="1:14">
      <c r="A5" s="15"/>
      <c r="B5" t="s">
        <v>42</v>
      </c>
      <c r="G5" s="15"/>
      <c r="H5" t="s">
        <v>43</v>
      </c>
      <c r="J5" s="15"/>
      <c r="K5" t="s">
        <v>44</v>
      </c>
      <c r="L5" s="15"/>
      <c r="M5" t="s">
        <v>45</v>
      </c>
      <c r="N5" s="15"/>
    </row>
    <row r="6" spans="1:14">
      <c r="A6" s="15"/>
      <c r="G6" s="15"/>
      <c r="H6" s="30" t="s">
        <v>2106</v>
      </c>
      <c r="J6" s="15"/>
      <c r="K6" t="s">
        <v>46</v>
      </c>
      <c r="L6" s="15"/>
      <c r="N6" s="15"/>
    </row>
    <row r="7" spans="1:14">
      <c r="A7" s="15"/>
      <c r="G7" s="15"/>
      <c r="H7" s="30" t="s">
        <v>2107</v>
      </c>
      <c r="J7" s="15"/>
      <c r="L7" s="15"/>
      <c r="M7" s="31" t="s">
        <v>2065</v>
      </c>
      <c r="N7" s="15"/>
    </row>
    <row r="8" spans="1:14">
      <c r="A8" s="18"/>
      <c r="B8" s="19"/>
      <c r="C8" s="19"/>
      <c r="D8" s="19"/>
      <c r="E8" s="19"/>
      <c r="F8" s="19"/>
      <c r="G8" s="18"/>
      <c r="H8" s="19"/>
      <c r="I8" s="19"/>
      <c r="J8" s="18"/>
      <c r="K8" s="19"/>
      <c r="L8" s="18"/>
      <c r="M8" s="19"/>
      <c r="N8" s="15"/>
    </row>
    <row r="9" spans="1:14">
      <c r="A9" s="15"/>
      <c r="N9" s="15"/>
    </row>
    <row r="10" spans="1:14">
      <c r="A10" s="1381" t="s">
        <v>2367</v>
      </c>
      <c r="B10" s="1380"/>
      <c r="C10" s="1380"/>
      <c r="D10" s="1380"/>
      <c r="E10" s="1380"/>
      <c r="F10" s="1380"/>
      <c r="G10" s="1380"/>
      <c r="H10" s="1380"/>
      <c r="I10" s="1380"/>
      <c r="J10" s="1380"/>
      <c r="K10" s="1380"/>
      <c r="L10" s="1380"/>
      <c r="M10" s="1382"/>
      <c r="N10" s="15"/>
    </row>
    <row r="11" spans="1:14">
      <c r="A11" s="18"/>
      <c r="B11" s="19"/>
      <c r="J11" s="19"/>
      <c r="K11" s="19"/>
      <c r="N11" s="15"/>
    </row>
    <row r="12" spans="1:14">
      <c r="A12" s="15"/>
      <c r="C12" s="1214"/>
      <c r="D12" s="1215"/>
      <c r="E12" s="1215"/>
      <c r="F12" s="1215"/>
      <c r="G12" s="1215"/>
      <c r="H12" s="1215"/>
      <c r="I12" s="1216"/>
      <c r="L12" s="1214"/>
      <c r="M12" s="1216"/>
    </row>
    <row r="13" spans="1:14">
      <c r="A13" s="15"/>
      <c r="B13" s="3" t="s">
        <v>72</v>
      </c>
      <c r="C13" s="1217"/>
      <c r="G13" s="2"/>
      <c r="H13" s="2"/>
      <c r="I13" s="1263"/>
      <c r="J13" s="1378" t="s">
        <v>2364</v>
      </c>
      <c r="K13" s="1379"/>
      <c r="L13" s="1256"/>
      <c r="M13" s="1257"/>
    </row>
    <row r="14" spans="1:14">
      <c r="A14" s="15"/>
      <c r="B14" t="s">
        <v>73</v>
      </c>
      <c r="C14" s="1378" t="s">
        <v>2368</v>
      </c>
      <c r="D14" s="1380"/>
      <c r="E14" s="1380"/>
      <c r="F14" s="1380"/>
      <c r="G14" s="1380"/>
      <c r="H14" s="1380"/>
      <c r="I14" s="1379"/>
      <c r="J14" s="1378" t="s">
        <v>2365</v>
      </c>
      <c r="K14" s="1379"/>
      <c r="L14" s="1378" t="s">
        <v>2366</v>
      </c>
      <c r="M14" s="1379"/>
    </row>
    <row r="15" spans="1:14">
      <c r="A15" s="15"/>
      <c r="C15" s="1217"/>
      <c r="G15" s="2"/>
      <c r="H15" s="2"/>
      <c r="I15" s="1263"/>
      <c r="K15" s="2"/>
      <c r="L15" s="1256"/>
      <c r="M15" s="1257"/>
    </row>
    <row r="16" spans="1:14">
      <c r="A16" s="18"/>
      <c r="B16" s="19"/>
      <c r="C16" s="1217"/>
      <c r="I16" s="1218"/>
      <c r="J16" s="19"/>
      <c r="K16" s="19"/>
      <c r="L16" s="1258"/>
      <c r="M16" s="1259"/>
    </row>
    <row r="17" spans="1:13">
      <c r="A17" s="15"/>
      <c r="B17" s="27" t="s">
        <v>80</v>
      </c>
      <c r="C17" s="1214"/>
      <c r="D17" s="1215"/>
      <c r="E17" s="1215"/>
      <c r="F17" s="1215"/>
      <c r="G17" s="1215"/>
      <c r="H17" s="1215"/>
      <c r="I17" s="1216"/>
      <c r="L17" s="1217"/>
      <c r="M17" s="1260"/>
    </row>
    <row r="18" spans="1:13">
      <c r="A18" s="15"/>
      <c r="B18" s="27" t="s">
        <v>81</v>
      </c>
      <c r="C18" s="1217"/>
      <c r="H18" s="44"/>
      <c r="I18" s="1218"/>
      <c r="L18" s="1217"/>
      <c r="M18" s="1261"/>
    </row>
    <row r="19" spans="1:13">
      <c r="A19" s="15"/>
      <c r="B19" s="27" t="s">
        <v>82</v>
      </c>
      <c r="C19" s="1217"/>
      <c r="I19" s="1218"/>
      <c r="L19" s="1217"/>
      <c r="M19" s="1261"/>
    </row>
    <row r="20" spans="1:13">
      <c r="A20" s="15"/>
      <c r="B20" s="27" t="s">
        <v>83</v>
      </c>
      <c r="C20" s="1217"/>
      <c r="D20" s="44"/>
      <c r="I20" s="1218"/>
      <c r="L20" s="1217"/>
      <c r="M20" s="1260"/>
    </row>
    <row r="21" spans="1:13">
      <c r="A21" s="15"/>
      <c r="B21" s="27" t="s">
        <v>84</v>
      </c>
      <c r="C21" s="1217"/>
      <c r="I21" s="1218"/>
      <c r="L21" s="1217"/>
      <c r="M21" s="1260"/>
    </row>
    <row r="22" spans="1:13">
      <c r="A22" s="15"/>
      <c r="B22" s="27" t="s">
        <v>85</v>
      </c>
      <c r="C22" s="1217"/>
      <c r="I22" s="1218"/>
      <c r="L22" s="1217"/>
      <c r="M22" s="1260"/>
    </row>
    <row r="23" spans="1:13">
      <c r="A23" s="15"/>
      <c r="B23" s="27" t="s">
        <v>86</v>
      </c>
      <c r="C23" s="1217"/>
      <c r="I23" s="1218"/>
      <c r="L23" s="1217"/>
      <c r="M23" s="1260"/>
    </row>
    <row r="24" spans="1:13">
      <c r="A24" s="15"/>
      <c r="B24" s="27" t="s">
        <v>87</v>
      </c>
      <c r="C24" s="1217"/>
      <c r="I24" s="1218"/>
      <c r="L24" s="1217"/>
      <c r="M24" s="1260"/>
    </row>
    <row r="25" spans="1:13">
      <c r="A25" s="15"/>
      <c r="B25" s="27" t="s">
        <v>88</v>
      </c>
      <c r="C25" s="1217"/>
      <c r="I25" s="1218"/>
      <c r="L25" s="1217"/>
      <c r="M25" s="1260"/>
    </row>
    <row r="26" spans="1:13">
      <c r="A26" s="15"/>
      <c r="B26" s="27" t="s">
        <v>89</v>
      </c>
      <c r="C26" s="1217"/>
      <c r="I26" s="1218"/>
      <c r="L26" s="1217"/>
      <c r="M26" s="1260"/>
    </row>
    <row r="27" spans="1:13">
      <c r="A27" s="15"/>
      <c r="B27" s="27" t="s">
        <v>90</v>
      </c>
      <c r="C27" s="1217"/>
      <c r="I27" s="1218"/>
      <c r="L27" s="1217"/>
      <c r="M27" s="1260"/>
    </row>
    <row r="28" spans="1:13">
      <c r="A28" s="15"/>
      <c r="B28" s="27" t="s">
        <v>91</v>
      </c>
      <c r="C28" s="1217"/>
      <c r="I28" s="1218"/>
      <c r="L28" s="1217"/>
      <c r="M28" s="1260"/>
    </row>
    <row r="29" spans="1:13">
      <c r="A29" s="15"/>
      <c r="B29" s="27" t="s">
        <v>92</v>
      </c>
      <c r="C29" s="1217"/>
      <c r="I29" s="1218"/>
      <c r="L29" s="1217"/>
      <c r="M29" s="1260"/>
    </row>
    <row r="30" spans="1:13">
      <c r="A30" s="15"/>
      <c r="B30" s="27" t="s">
        <v>93</v>
      </c>
      <c r="C30" s="1217"/>
      <c r="D30" s="44"/>
      <c r="I30" s="1218"/>
      <c r="L30" s="1217"/>
      <c r="M30" s="1260"/>
    </row>
    <row r="31" spans="1:13">
      <c r="A31" s="15"/>
      <c r="B31" s="27" t="s">
        <v>94</v>
      </c>
      <c r="C31" s="1217"/>
      <c r="I31" s="1218"/>
      <c r="L31" s="1217"/>
      <c r="M31" s="1260"/>
    </row>
    <row r="32" spans="1:13">
      <c r="A32" s="15"/>
      <c r="B32" s="27" t="s">
        <v>95</v>
      </c>
      <c r="C32" s="1217"/>
      <c r="I32" s="1218"/>
      <c r="L32" s="1217"/>
      <c r="M32" s="1260"/>
    </row>
    <row r="33" spans="1:13">
      <c r="A33" s="15"/>
      <c r="B33" s="27" t="s">
        <v>96</v>
      </c>
      <c r="C33" s="1217"/>
      <c r="I33" s="1218"/>
      <c r="L33" s="1217"/>
      <c r="M33" s="1260"/>
    </row>
    <row r="34" spans="1:13">
      <c r="A34" s="15"/>
      <c r="B34" s="27" t="s">
        <v>97</v>
      </c>
      <c r="C34" s="1217"/>
      <c r="I34" s="1218"/>
      <c r="L34" s="1217"/>
      <c r="M34" s="1260"/>
    </row>
    <row r="35" spans="1:13">
      <c r="A35" s="15"/>
      <c r="B35" s="27" t="s">
        <v>98</v>
      </c>
      <c r="C35" s="1217"/>
      <c r="I35" s="1218"/>
      <c r="L35" s="1217"/>
      <c r="M35" s="1260"/>
    </row>
    <row r="36" spans="1:13">
      <c r="A36" s="15"/>
      <c r="B36" s="27" t="s">
        <v>99</v>
      </c>
      <c r="C36" s="1217"/>
      <c r="I36" s="1218"/>
      <c r="L36" s="1217"/>
      <c r="M36" s="1260"/>
    </row>
    <row r="37" spans="1:13">
      <c r="A37" s="15"/>
      <c r="B37" s="27" t="s">
        <v>100</v>
      </c>
      <c r="C37" s="1217"/>
      <c r="I37" s="1218"/>
      <c r="L37" s="1217"/>
      <c r="M37" s="1260"/>
    </row>
    <row r="38" spans="1:13">
      <c r="A38" s="15"/>
      <c r="B38" s="27" t="s">
        <v>101</v>
      </c>
      <c r="C38" s="1217"/>
      <c r="I38" s="1218"/>
      <c r="L38" s="1217"/>
      <c r="M38" s="1260"/>
    </row>
    <row r="39" spans="1:13">
      <c r="A39" s="15"/>
      <c r="B39" s="27" t="s">
        <v>102</v>
      </c>
      <c r="C39" s="1217"/>
      <c r="I39" s="1218"/>
      <c r="L39" s="1217"/>
      <c r="M39" s="1260"/>
    </row>
    <row r="40" spans="1:13">
      <c r="A40" s="15"/>
      <c r="B40" s="27" t="s">
        <v>103</v>
      </c>
      <c r="C40" s="1217"/>
      <c r="I40" s="1218"/>
      <c r="L40" s="1217"/>
      <c r="M40" s="1260"/>
    </row>
    <row r="41" spans="1:13">
      <c r="A41" s="15"/>
      <c r="B41" s="27" t="s">
        <v>104</v>
      </c>
      <c r="C41" s="1217"/>
      <c r="I41" s="1218"/>
      <c r="L41" s="1217"/>
      <c r="M41" s="1260"/>
    </row>
    <row r="42" spans="1:13">
      <c r="A42" s="15"/>
      <c r="B42" s="27" t="s">
        <v>105</v>
      </c>
      <c r="C42" s="1217"/>
      <c r="I42" s="1218"/>
      <c r="L42" s="1217"/>
      <c r="M42" s="1260"/>
    </row>
    <row r="43" spans="1:13">
      <c r="A43" s="15"/>
      <c r="B43" s="27" t="s">
        <v>106</v>
      </c>
      <c r="C43" s="1217"/>
      <c r="I43" s="1218"/>
      <c r="L43" s="1217"/>
      <c r="M43" s="1260"/>
    </row>
    <row r="44" spans="1:13">
      <c r="A44" s="15"/>
      <c r="B44" s="27" t="s">
        <v>107</v>
      </c>
      <c r="C44" s="1217"/>
      <c r="I44" s="1218"/>
      <c r="L44" s="1217"/>
      <c r="M44" s="1260"/>
    </row>
    <row r="45" spans="1:13">
      <c r="A45" s="15"/>
      <c r="B45" s="27" t="s">
        <v>108</v>
      </c>
      <c r="C45" s="1217"/>
      <c r="I45" s="1218"/>
      <c r="L45" s="1217"/>
      <c r="M45" s="1260"/>
    </row>
    <row r="46" spans="1:13">
      <c r="A46" s="15"/>
      <c r="B46" s="27" t="s">
        <v>109</v>
      </c>
      <c r="C46" s="1217"/>
      <c r="I46" s="1218"/>
      <c r="L46" s="1217"/>
      <c r="M46" s="1260"/>
    </row>
    <row r="47" spans="1:13">
      <c r="A47" s="15"/>
      <c r="B47" s="27" t="s">
        <v>110</v>
      </c>
      <c r="C47" s="1217"/>
      <c r="I47" s="1218"/>
      <c r="L47" s="1217"/>
      <c r="M47" s="1260"/>
    </row>
    <row r="48" spans="1:13">
      <c r="A48" s="15"/>
      <c r="B48" s="27" t="s">
        <v>111</v>
      </c>
      <c r="C48" s="1217"/>
      <c r="I48" s="1218"/>
      <c r="L48" s="1217"/>
      <c r="M48" s="1260"/>
    </row>
    <row r="49" spans="1:13">
      <c r="A49" s="15"/>
      <c r="B49" s="27" t="s">
        <v>112</v>
      </c>
      <c r="C49" s="1217"/>
      <c r="I49" s="1218"/>
      <c r="L49" s="1217"/>
      <c r="M49" s="1260"/>
    </row>
    <row r="50" spans="1:13">
      <c r="A50" s="15"/>
      <c r="B50" s="27" t="s">
        <v>113</v>
      </c>
      <c r="C50" s="1217"/>
      <c r="I50" s="1218"/>
      <c r="L50" s="1217"/>
      <c r="M50" s="1260"/>
    </row>
    <row r="51" spans="1:13">
      <c r="A51" s="15"/>
      <c r="B51" s="27" t="s">
        <v>114</v>
      </c>
      <c r="C51" s="1217"/>
      <c r="I51" s="1218"/>
      <c r="L51" s="1217"/>
      <c r="M51" s="1260"/>
    </row>
    <row r="52" spans="1:13">
      <c r="A52" s="15"/>
      <c r="B52" s="27" t="s">
        <v>115</v>
      </c>
      <c r="C52" s="1217"/>
      <c r="I52" s="1218"/>
      <c r="L52" s="1217"/>
      <c r="M52" s="1260"/>
    </row>
    <row r="53" spans="1:13">
      <c r="A53" s="15"/>
      <c r="B53" s="27" t="s">
        <v>116</v>
      </c>
      <c r="C53" s="1217"/>
      <c r="I53" s="1218"/>
      <c r="L53" s="1217"/>
      <c r="M53" s="1260"/>
    </row>
    <row r="54" spans="1:13">
      <c r="A54" s="15"/>
      <c r="B54" s="27" t="s">
        <v>117</v>
      </c>
      <c r="C54" s="1217"/>
      <c r="I54" s="1218"/>
      <c r="L54" s="1217"/>
      <c r="M54" s="1218"/>
    </row>
    <row r="55" spans="1:13">
      <c r="A55" s="15"/>
      <c r="B55" s="27" t="s">
        <v>118</v>
      </c>
      <c r="C55" s="1217"/>
      <c r="I55" s="1218"/>
      <c r="L55" s="1217"/>
      <c r="M55" s="1218"/>
    </row>
    <row r="56" spans="1:13">
      <c r="A56" s="15"/>
      <c r="B56" s="27" t="s">
        <v>119</v>
      </c>
      <c r="C56" s="1217"/>
      <c r="I56" s="1218"/>
      <c r="L56" s="1217"/>
      <c r="M56" s="1218"/>
    </row>
    <row r="57" spans="1:13">
      <c r="A57" s="15"/>
      <c r="B57" s="27" t="s">
        <v>120</v>
      </c>
      <c r="C57" s="1217"/>
      <c r="I57" s="1218"/>
      <c r="L57" s="1217"/>
      <c r="M57" s="1218"/>
    </row>
    <row r="58" spans="1:13">
      <c r="A58" s="15"/>
      <c r="B58" s="27" t="s">
        <v>121</v>
      </c>
      <c r="C58" s="1217"/>
      <c r="I58" s="1218"/>
      <c r="L58" s="1217"/>
      <c r="M58" s="1218"/>
    </row>
    <row r="59" spans="1:13">
      <c r="A59" s="15"/>
      <c r="B59" s="27" t="s">
        <v>122</v>
      </c>
      <c r="C59" s="1217"/>
      <c r="I59" s="1218"/>
      <c r="L59" s="1217"/>
      <c r="M59" s="1218"/>
    </row>
    <row r="60" spans="1:13">
      <c r="A60" s="15"/>
      <c r="B60" s="27" t="s">
        <v>123</v>
      </c>
      <c r="C60" s="1217"/>
      <c r="I60" s="1218"/>
      <c r="L60" s="1217"/>
      <c r="M60" s="1218"/>
    </row>
    <row r="61" spans="1:13">
      <c r="A61" s="15"/>
      <c r="C61" s="1217"/>
      <c r="I61" s="1218"/>
      <c r="L61" s="1217"/>
      <c r="M61" s="1218"/>
    </row>
    <row r="62" spans="1:13">
      <c r="A62" s="15"/>
      <c r="C62" s="1217"/>
      <c r="I62" s="1218"/>
      <c r="L62" s="1217"/>
      <c r="M62" s="1218"/>
    </row>
    <row r="63" spans="1:13">
      <c r="A63" s="15"/>
      <c r="C63" s="1217"/>
      <c r="I63" s="1218"/>
      <c r="L63" s="1217"/>
      <c r="M63" s="1218"/>
    </row>
    <row r="64" spans="1:13">
      <c r="A64" s="15"/>
      <c r="C64" s="1217"/>
      <c r="I64" s="1218"/>
      <c r="L64" s="1217"/>
      <c r="M64" s="1218"/>
    </row>
    <row r="65" spans="1:13">
      <c r="A65" s="15"/>
      <c r="C65" s="1217"/>
      <c r="I65" s="1218"/>
      <c r="L65" s="1217"/>
      <c r="M65" s="1218"/>
    </row>
    <row r="66" spans="1:13">
      <c r="A66" s="18"/>
      <c r="B66" s="19"/>
      <c r="C66" s="1219"/>
      <c r="D66" s="1220"/>
      <c r="E66" s="1220"/>
      <c r="F66" s="1220"/>
      <c r="G66" s="1220"/>
      <c r="H66" s="1220"/>
      <c r="I66" s="1221"/>
      <c r="J66" s="19"/>
      <c r="K66" s="19"/>
      <c r="L66" s="1219"/>
      <c r="M66" s="1262"/>
    </row>
    <row r="69" spans="1:13">
      <c r="M69" s="27" t="s">
        <v>2481</v>
      </c>
    </row>
    <row r="70" spans="1:13">
      <c r="M70" s="30"/>
    </row>
  </sheetData>
  <mergeCells count="5">
    <mergeCell ref="J13:K13"/>
    <mergeCell ref="J14:K14"/>
    <mergeCell ref="L14:M14"/>
    <mergeCell ref="C14:I14"/>
    <mergeCell ref="A10:M10"/>
  </mergeCells>
  <pageMargins left="0.5" right="0.5" top="0.5" bottom="0.55000000000000004" header="0.5" footer="0.5"/>
  <pageSetup scale="71"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transitionEntry="1">
    <pageSetUpPr fitToPage="1"/>
  </sheetPr>
  <dimension ref="B2:O71"/>
  <sheetViews>
    <sheetView defaultGridColor="0" colorId="22" zoomScale="87" workbookViewId="0">
      <selection activeCell="H70" sqref="H70"/>
    </sheetView>
  </sheetViews>
  <sheetFormatPr defaultColWidth="9.77734375" defaultRowHeight="15"/>
  <cols>
    <col min="1" max="1" width="9.77734375" style="437"/>
    <col min="2" max="2" width="4.33203125" style="437" customWidth="1"/>
    <col min="3" max="3" width="33.109375" style="437" customWidth="1"/>
    <col min="4" max="5" width="12.77734375" style="437" customWidth="1"/>
    <col min="6" max="6" width="21.77734375" style="437" customWidth="1"/>
    <col min="7" max="8" width="19.77734375" style="437" customWidth="1"/>
    <col min="9" max="9" width="6.77734375" style="437" customWidth="1"/>
    <col min="10" max="16384" width="9.77734375" style="437"/>
  </cols>
  <sheetData>
    <row r="2" spans="2:15" ht="18" customHeight="1">
      <c r="B2" s="438" t="s">
        <v>42</v>
      </c>
      <c r="C2" s="439"/>
      <c r="D2" s="1027" t="s">
        <v>43</v>
      </c>
      <c r="E2" s="1029"/>
      <c r="F2" s="1027" t="s">
        <v>44</v>
      </c>
      <c r="G2" s="1030"/>
      <c r="H2" s="1040" t="s">
        <v>45</v>
      </c>
      <c r="I2" s="440"/>
      <c r="J2" s="440"/>
      <c r="K2" s="440"/>
      <c r="L2" s="440"/>
      <c r="M2" s="440"/>
      <c r="N2" s="440"/>
      <c r="O2" s="440"/>
    </row>
    <row r="3" spans="2:15" ht="18" customHeight="1">
      <c r="B3" s="441"/>
      <c r="D3" s="1028" t="s">
        <v>2106</v>
      </c>
      <c r="F3" s="1031" t="s">
        <v>46</v>
      </c>
      <c r="G3" s="1032"/>
      <c r="H3" s="1041"/>
      <c r="I3" s="440"/>
      <c r="J3" s="440"/>
      <c r="K3" s="440"/>
      <c r="L3" s="440"/>
      <c r="M3" s="440"/>
      <c r="N3" s="440"/>
      <c r="O3" s="440"/>
    </row>
    <row r="4" spans="2:15" ht="17.25" customHeight="1">
      <c r="B4" s="441"/>
      <c r="D4" s="1028" t="s">
        <v>2107</v>
      </c>
      <c r="F4" s="1031"/>
      <c r="G4" s="1032"/>
      <c r="H4" s="1042" t="s">
        <v>2068</v>
      </c>
      <c r="I4" s="440"/>
      <c r="J4" s="440"/>
      <c r="K4" s="440"/>
      <c r="L4" s="440"/>
      <c r="M4" s="440"/>
      <c r="N4" s="440"/>
      <c r="O4" s="440"/>
    </row>
    <row r="5" spans="2:15" ht="15.75" customHeight="1">
      <c r="B5" s="1037"/>
      <c r="C5" s="1038"/>
      <c r="D5" s="1038"/>
      <c r="E5" s="1038"/>
      <c r="F5" s="1038"/>
      <c r="G5" s="1038"/>
      <c r="H5" s="1039"/>
    </row>
    <row r="6" spans="2:15" ht="15.75" customHeight="1">
      <c r="B6" s="1430" t="s">
        <v>2209</v>
      </c>
      <c r="C6" s="1431"/>
      <c r="D6" s="1431"/>
      <c r="E6" s="1431"/>
      <c r="F6" s="1431"/>
      <c r="G6" s="1431"/>
      <c r="H6" s="1432"/>
    </row>
    <row r="7" spans="2:15" ht="15.75" customHeight="1">
      <c r="B7" s="1034"/>
      <c r="C7" s="1035"/>
      <c r="D7" s="1035"/>
      <c r="E7" s="1035"/>
      <c r="F7" s="1035"/>
      <c r="G7" s="1035"/>
      <c r="H7" s="1036"/>
    </row>
    <row r="8" spans="2:15" ht="15.75" customHeight="1">
      <c r="B8" s="1033"/>
      <c r="F8" s="443"/>
      <c r="G8" s="443"/>
      <c r="H8" s="447"/>
    </row>
    <row r="9" spans="2:15">
      <c r="B9" s="444" t="s">
        <v>529</v>
      </c>
      <c r="C9" s="437" t="s">
        <v>1180</v>
      </c>
      <c r="D9" s="445"/>
      <c r="F9" s="446" t="s">
        <v>2309</v>
      </c>
      <c r="G9" s="443"/>
      <c r="H9" s="447"/>
    </row>
    <row r="10" spans="2:15">
      <c r="B10" s="441"/>
      <c r="C10" s="437" t="s">
        <v>1181</v>
      </c>
      <c r="F10" s="437" t="s">
        <v>2310</v>
      </c>
      <c r="H10" s="442"/>
    </row>
    <row r="11" spans="2:15">
      <c r="B11" s="441"/>
      <c r="C11" s="437" t="s">
        <v>1182</v>
      </c>
      <c r="F11" s="437" t="s">
        <v>2311</v>
      </c>
      <c r="H11" s="442"/>
      <c r="I11" s="448"/>
      <c r="J11" s="449"/>
      <c r="K11" s="449"/>
    </row>
    <row r="12" spans="2:15">
      <c r="B12" s="441"/>
      <c r="C12" s="437" t="s">
        <v>1183</v>
      </c>
      <c r="H12" s="442"/>
      <c r="I12" s="448"/>
      <c r="J12" s="449"/>
      <c r="K12" s="449"/>
    </row>
    <row r="13" spans="2:15">
      <c r="B13" s="441"/>
      <c r="H13" s="442"/>
      <c r="I13" s="448"/>
      <c r="J13" s="449"/>
      <c r="K13" s="449"/>
    </row>
    <row r="14" spans="2:15">
      <c r="B14" s="444" t="s">
        <v>531</v>
      </c>
      <c r="C14" s="437" t="s">
        <v>1184</v>
      </c>
      <c r="H14" s="442"/>
      <c r="I14" s="448"/>
      <c r="J14" s="449"/>
      <c r="K14" s="449"/>
    </row>
    <row r="15" spans="2:15">
      <c r="B15" s="441"/>
      <c r="C15" s="437" t="s">
        <v>1185</v>
      </c>
      <c r="H15" s="442"/>
      <c r="I15" s="448"/>
      <c r="J15" s="449"/>
      <c r="K15" s="449"/>
    </row>
    <row r="16" spans="2:15" ht="15.75">
      <c r="B16" s="450"/>
      <c r="C16" s="451"/>
      <c r="D16" s="451"/>
      <c r="E16" s="451" t="s">
        <v>41</v>
      </c>
      <c r="F16" s="452"/>
      <c r="G16" s="452"/>
      <c r="H16" s="453"/>
      <c r="I16" s="448"/>
      <c r="J16" s="449"/>
      <c r="K16" s="449"/>
    </row>
    <row r="17" spans="2:11">
      <c r="B17" s="454"/>
      <c r="C17" s="454"/>
      <c r="D17" s="454"/>
      <c r="E17" s="454"/>
      <c r="F17" s="455"/>
      <c r="G17" s="454"/>
      <c r="H17" s="456"/>
      <c r="I17" s="448"/>
      <c r="J17" s="449"/>
      <c r="K17" s="449"/>
    </row>
    <row r="18" spans="2:11">
      <c r="B18" s="457"/>
      <c r="D18" s="458"/>
      <c r="E18" s="1433" t="s">
        <v>1186</v>
      </c>
      <c r="F18" s="1434"/>
      <c r="G18" s="441"/>
      <c r="H18" s="457"/>
      <c r="I18" s="448"/>
      <c r="J18" s="449"/>
      <c r="K18" s="449"/>
    </row>
    <row r="19" spans="2:11">
      <c r="B19" s="458"/>
      <c r="C19" s="458"/>
      <c r="D19" s="458"/>
      <c r="E19" s="458"/>
      <c r="F19" s="459"/>
      <c r="G19" s="441"/>
      <c r="H19" s="457"/>
      <c r="I19" s="448"/>
      <c r="J19" s="449"/>
      <c r="K19" s="449"/>
    </row>
    <row r="20" spans="2:11">
      <c r="B20" s="458"/>
      <c r="C20" s="458"/>
      <c r="D20" s="458"/>
      <c r="E20" s="454"/>
      <c r="F20" s="454"/>
      <c r="G20" s="458"/>
      <c r="H20" s="457"/>
      <c r="I20" s="448"/>
      <c r="J20" s="449"/>
      <c r="K20" s="449"/>
    </row>
    <row r="21" spans="2:11">
      <c r="B21" s="458" t="s">
        <v>72</v>
      </c>
      <c r="C21" s="458" t="s">
        <v>1001</v>
      </c>
      <c r="D21" s="458" t="s">
        <v>215</v>
      </c>
      <c r="E21" s="460" t="s">
        <v>403</v>
      </c>
      <c r="F21" s="458"/>
      <c r="G21" s="458" t="s">
        <v>1013</v>
      </c>
      <c r="H21" s="457" t="s">
        <v>215</v>
      </c>
      <c r="I21" s="448"/>
      <c r="J21" s="449"/>
      <c r="K21" s="449"/>
    </row>
    <row r="22" spans="2:11">
      <c r="B22" s="458" t="s">
        <v>146</v>
      </c>
      <c r="C22" s="458" t="s">
        <v>1187</v>
      </c>
      <c r="D22" s="458" t="s">
        <v>1188</v>
      </c>
      <c r="E22" s="460" t="s">
        <v>2308</v>
      </c>
      <c r="F22" s="460" t="s">
        <v>479</v>
      </c>
      <c r="G22" s="458"/>
      <c r="H22" s="457" t="s">
        <v>219</v>
      </c>
      <c r="I22" s="448"/>
      <c r="J22" s="449"/>
      <c r="K22" s="449"/>
    </row>
    <row r="23" spans="2:11">
      <c r="B23" s="458"/>
      <c r="C23" s="458"/>
      <c r="D23" s="458"/>
      <c r="E23" s="458"/>
      <c r="F23" s="458"/>
      <c r="G23" s="458"/>
      <c r="H23" s="457"/>
      <c r="I23" s="448"/>
      <c r="J23" s="449"/>
      <c r="K23" s="449"/>
    </row>
    <row r="24" spans="2:11">
      <c r="B24" s="458"/>
      <c r="C24" s="458" t="s">
        <v>134</v>
      </c>
      <c r="D24" s="458" t="s">
        <v>155</v>
      </c>
      <c r="E24" s="1043" t="s">
        <v>79</v>
      </c>
      <c r="F24" s="458" t="s">
        <v>136</v>
      </c>
      <c r="G24" s="1043" t="s">
        <v>154</v>
      </c>
      <c r="H24" s="1044" t="s">
        <v>407</v>
      </c>
      <c r="I24" s="448"/>
      <c r="J24" s="449"/>
      <c r="K24" s="449"/>
    </row>
    <row r="25" spans="2:11">
      <c r="B25" s="458"/>
      <c r="C25" s="458"/>
      <c r="D25" s="458"/>
      <c r="E25" s="458"/>
      <c r="F25" s="458"/>
      <c r="G25" s="458"/>
      <c r="H25" s="457"/>
    </row>
    <row r="26" spans="2:11">
      <c r="B26" s="438"/>
      <c r="C26" s="438"/>
      <c r="D26" s="438"/>
      <c r="E26" s="438"/>
      <c r="F26" s="438"/>
      <c r="G26" s="438"/>
      <c r="H26" s="461"/>
    </row>
    <row r="27" spans="2:11">
      <c r="B27" s="462" t="s">
        <v>1189</v>
      </c>
      <c r="C27" s="441"/>
      <c r="D27" s="441"/>
      <c r="E27" s="441"/>
      <c r="F27" s="441"/>
      <c r="G27" s="441"/>
      <c r="H27" s="463"/>
    </row>
    <row r="28" spans="2:11">
      <c r="B28" s="462" t="s">
        <v>1190</v>
      </c>
      <c r="C28" s="441"/>
      <c r="D28" s="441"/>
      <c r="E28" s="441"/>
      <c r="F28" s="441"/>
      <c r="G28" s="441"/>
      <c r="H28" s="463"/>
    </row>
    <row r="29" spans="2:11">
      <c r="B29" s="462" t="s">
        <v>1191</v>
      </c>
      <c r="C29" s="441"/>
      <c r="D29" s="441"/>
      <c r="E29" s="441"/>
      <c r="F29" s="464"/>
      <c r="G29" s="464"/>
      <c r="H29" s="463"/>
    </row>
    <row r="30" spans="2:11">
      <c r="B30" s="462" t="s">
        <v>1192</v>
      </c>
      <c r="C30" s="441"/>
      <c r="D30" s="441"/>
      <c r="E30" s="441"/>
      <c r="F30" s="464"/>
      <c r="G30" s="464"/>
      <c r="H30" s="463"/>
    </row>
    <row r="31" spans="2:11">
      <c r="B31" s="462" t="s">
        <v>1193</v>
      </c>
      <c r="C31" s="441"/>
      <c r="D31" s="441"/>
      <c r="E31" s="441"/>
      <c r="F31" s="464"/>
      <c r="G31" s="464"/>
      <c r="H31" s="463"/>
    </row>
    <row r="32" spans="2:11">
      <c r="B32" s="462" t="s">
        <v>1194</v>
      </c>
      <c r="C32" s="441"/>
      <c r="D32" s="441"/>
      <c r="E32" s="441"/>
      <c r="F32" s="464"/>
      <c r="G32" s="464"/>
      <c r="H32" s="463"/>
    </row>
    <row r="33" spans="2:8">
      <c r="B33" s="462" t="s">
        <v>1195</v>
      </c>
      <c r="C33" s="441"/>
      <c r="D33" s="441"/>
      <c r="E33" s="441"/>
      <c r="F33" s="464"/>
      <c r="G33" s="464"/>
      <c r="H33" s="463"/>
    </row>
    <row r="34" spans="2:8">
      <c r="B34" s="462" t="s">
        <v>1196</v>
      </c>
      <c r="C34" s="441"/>
      <c r="D34" s="441"/>
      <c r="E34" s="441"/>
      <c r="F34" s="464"/>
      <c r="G34" s="464"/>
      <c r="H34" s="463"/>
    </row>
    <row r="35" spans="2:8">
      <c r="B35" s="462" t="s">
        <v>1197</v>
      </c>
      <c r="C35" s="441"/>
      <c r="D35" s="441"/>
      <c r="E35" s="441"/>
      <c r="F35" s="464"/>
      <c r="G35" s="464"/>
      <c r="H35" s="463"/>
    </row>
    <row r="36" spans="2:8">
      <c r="B36" s="462" t="s">
        <v>1198</v>
      </c>
      <c r="C36" s="441"/>
      <c r="D36" s="441"/>
      <c r="E36" s="441"/>
      <c r="F36" s="464"/>
      <c r="G36" s="464"/>
      <c r="H36" s="463"/>
    </row>
    <row r="37" spans="2:8">
      <c r="B37" s="462" t="s">
        <v>1199</v>
      </c>
      <c r="D37" s="463"/>
      <c r="E37" s="441"/>
      <c r="F37" s="441"/>
      <c r="G37" s="441"/>
      <c r="H37" s="463"/>
    </row>
    <row r="38" spans="2:8">
      <c r="B38" s="462" t="s">
        <v>1200</v>
      </c>
      <c r="C38" s="441"/>
      <c r="D38" s="441"/>
      <c r="E38" s="441"/>
      <c r="F38" s="441"/>
      <c r="G38" s="441"/>
      <c r="H38" s="463"/>
    </row>
    <row r="39" spans="2:8">
      <c r="B39" s="462" t="s">
        <v>1201</v>
      </c>
      <c r="C39" s="441"/>
      <c r="D39" s="441"/>
      <c r="E39" s="441"/>
      <c r="F39" s="464"/>
      <c r="G39" s="464"/>
      <c r="H39" s="463"/>
    </row>
    <row r="40" spans="2:8">
      <c r="B40" s="463">
        <v>14</v>
      </c>
      <c r="C40" s="441"/>
      <c r="D40" s="441"/>
      <c r="E40" s="441"/>
      <c r="F40" s="465"/>
      <c r="G40" s="464"/>
      <c r="H40" s="463"/>
    </row>
    <row r="41" spans="2:8">
      <c r="B41" s="463">
        <v>15</v>
      </c>
      <c r="C41" s="441"/>
      <c r="D41" s="441"/>
      <c r="E41" s="441"/>
      <c r="F41" s="465"/>
      <c r="G41" s="464"/>
      <c r="H41" s="463"/>
    </row>
    <row r="42" spans="2:8">
      <c r="B42" s="463">
        <v>16</v>
      </c>
      <c r="C42" s="441"/>
      <c r="D42" s="441"/>
      <c r="E42" s="441"/>
      <c r="F42" s="464"/>
      <c r="G42" s="464"/>
      <c r="H42" s="463"/>
    </row>
    <row r="43" spans="2:8">
      <c r="B43" s="463">
        <v>17</v>
      </c>
      <c r="C43" s="441"/>
      <c r="D43" s="441"/>
      <c r="E43" s="441"/>
      <c r="F43" s="464"/>
      <c r="G43" s="464"/>
      <c r="H43" s="463"/>
    </row>
    <row r="44" spans="2:8">
      <c r="B44" s="463">
        <v>18</v>
      </c>
      <c r="C44" s="441"/>
      <c r="D44" s="441"/>
      <c r="E44" s="441"/>
      <c r="F44" s="464"/>
      <c r="G44" s="464"/>
      <c r="H44" s="463"/>
    </row>
    <row r="45" spans="2:8">
      <c r="B45" s="463">
        <v>19</v>
      </c>
      <c r="C45" s="441"/>
      <c r="D45" s="441"/>
      <c r="E45" s="441"/>
      <c r="F45" s="464"/>
      <c r="G45" s="464"/>
      <c r="H45" s="463"/>
    </row>
    <row r="46" spans="2:8">
      <c r="B46" s="463">
        <v>20</v>
      </c>
      <c r="C46" s="441"/>
      <c r="D46" s="441"/>
      <c r="E46" s="441"/>
      <c r="F46" s="464"/>
      <c r="G46" s="464"/>
      <c r="H46" s="463"/>
    </row>
    <row r="47" spans="2:8">
      <c r="B47" s="463">
        <v>21</v>
      </c>
      <c r="C47" s="441"/>
      <c r="D47" s="441"/>
      <c r="E47" s="441"/>
      <c r="F47" s="464"/>
      <c r="G47" s="464"/>
      <c r="H47" s="463"/>
    </row>
    <row r="48" spans="2:8">
      <c r="B48" s="463">
        <v>22</v>
      </c>
      <c r="C48" s="441"/>
      <c r="D48" s="463"/>
      <c r="F48" s="464"/>
      <c r="G48" s="464"/>
      <c r="H48" s="463"/>
    </row>
    <row r="49" spans="2:8">
      <c r="B49" s="463">
        <v>23</v>
      </c>
      <c r="C49" s="441"/>
      <c r="D49" s="441"/>
      <c r="E49" s="441"/>
      <c r="F49" s="441"/>
      <c r="G49" s="441"/>
      <c r="H49" s="463"/>
    </row>
    <row r="50" spans="2:8">
      <c r="B50" s="463">
        <v>24</v>
      </c>
      <c r="C50" s="441"/>
      <c r="D50" s="441"/>
      <c r="E50" s="441"/>
      <c r="F50" s="441"/>
      <c r="G50" s="441"/>
      <c r="H50" s="463"/>
    </row>
    <row r="51" spans="2:8">
      <c r="B51" s="463">
        <v>25</v>
      </c>
      <c r="C51" s="441"/>
      <c r="D51" s="441"/>
      <c r="E51" s="441"/>
      <c r="F51" s="441"/>
      <c r="G51" s="441"/>
      <c r="H51" s="463"/>
    </row>
    <row r="52" spans="2:8">
      <c r="B52" s="463">
        <v>26</v>
      </c>
      <c r="C52" s="441"/>
      <c r="D52" s="441"/>
      <c r="E52" s="441"/>
      <c r="F52" s="441"/>
      <c r="G52" s="441"/>
      <c r="H52" s="463"/>
    </row>
    <row r="53" spans="2:8">
      <c r="B53" s="463">
        <v>27</v>
      </c>
      <c r="C53" s="441"/>
      <c r="D53" s="441"/>
      <c r="E53" s="441"/>
      <c r="F53" s="441"/>
      <c r="G53" s="441"/>
      <c r="H53" s="463"/>
    </row>
    <row r="54" spans="2:8">
      <c r="B54" s="463">
        <v>28</v>
      </c>
      <c r="C54" s="441"/>
      <c r="D54" s="441"/>
      <c r="E54" s="441"/>
      <c r="F54" s="441"/>
      <c r="G54" s="441"/>
      <c r="H54" s="463"/>
    </row>
    <row r="55" spans="2:8">
      <c r="B55" s="463">
        <v>29</v>
      </c>
      <c r="C55" s="441"/>
      <c r="D55" s="441"/>
      <c r="E55" s="441"/>
      <c r="F55" s="441"/>
      <c r="G55" s="441"/>
      <c r="H55" s="463"/>
    </row>
    <row r="56" spans="2:8">
      <c r="B56" s="463">
        <v>30</v>
      </c>
      <c r="C56" s="441"/>
      <c r="D56" s="441"/>
      <c r="E56" s="441"/>
      <c r="F56" s="441"/>
      <c r="G56" s="441"/>
      <c r="H56" s="463"/>
    </row>
    <row r="57" spans="2:8">
      <c r="B57" s="463">
        <v>31</v>
      </c>
      <c r="C57" s="441"/>
      <c r="D57" s="441"/>
      <c r="E57" s="441"/>
      <c r="F57" s="441"/>
      <c r="G57" s="441"/>
      <c r="H57" s="463"/>
    </row>
    <row r="58" spans="2:8">
      <c r="B58" s="463">
        <v>32</v>
      </c>
      <c r="C58" s="441"/>
      <c r="D58" s="441"/>
      <c r="E58" s="441"/>
      <c r="F58" s="441"/>
      <c r="G58" s="441"/>
      <c r="H58" s="463"/>
    </row>
    <row r="59" spans="2:8">
      <c r="B59" s="463">
        <v>33</v>
      </c>
      <c r="C59" s="441"/>
      <c r="D59" s="441"/>
      <c r="E59" s="441"/>
      <c r="F59" s="441"/>
      <c r="G59" s="441"/>
      <c r="H59" s="463"/>
    </row>
    <row r="60" spans="2:8">
      <c r="B60" s="463">
        <v>34</v>
      </c>
      <c r="C60" s="441"/>
      <c r="D60" s="441"/>
      <c r="E60" s="441"/>
      <c r="F60" s="441"/>
      <c r="G60" s="441"/>
      <c r="H60" s="463"/>
    </row>
    <row r="61" spans="2:8">
      <c r="B61" s="463">
        <v>35</v>
      </c>
      <c r="C61" s="441"/>
      <c r="D61" s="441"/>
      <c r="E61" s="441"/>
      <c r="F61" s="441"/>
      <c r="G61" s="441"/>
      <c r="H61" s="463"/>
    </row>
    <row r="62" spans="2:8">
      <c r="B62" s="463">
        <v>36</v>
      </c>
      <c r="C62" s="441"/>
      <c r="D62" s="441"/>
      <c r="E62" s="441"/>
      <c r="F62" s="441"/>
      <c r="G62" s="441"/>
      <c r="H62" s="463"/>
    </row>
    <row r="63" spans="2:8">
      <c r="B63" s="463">
        <v>37</v>
      </c>
      <c r="C63" s="441"/>
      <c r="D63" s="441"/>
      <c r="E63" s="441"/>
      <c r="F63" s="441"/>
      <c r="G63" s="441"/>
      <c r="H63" s="463"/>
    </row>
    <row r="64" spans="2:8">
      <c r="B64" s="463">
        <v>38</v>
      </c>
      <c r="C64" s="441"/>
      <c r="D64" s="441"/>
      <c r="E64" s="441"/>
      <c r="F64" s="441"/>
      <c r="G64" s="441"/>
      <c r="H64" s="463"/>
    </row>
    <row r="65" spans="2:8">
      <c r="B65" s="463">
        <v>39</v>
      </c>
      <c r="C65" s="441"/>
      <c r="D65" s="441"/>
      <c r="E65" s="441"/>
      <c r="F65" s="441"/>
      <c r="G65" s="441"/>
      <c r="H65" s="463"/>
    </row>
    <row r="66" spans="2:8" ht="15" customHeight="1">
      <c r="B66" s="463">
        <v>40</v>
      </c>
      <c r="C66" s="441"/>
      <c r="D66" s="441"/>
      <c r="E66" s="441"/>
      <c r="F66" s="441"/>
      <c r="G66" s="441"/>
      <c r="H66" s="463"/>
    </row>
    <row r="67" spans="2:8">
      <c r="B67" s="463">
        <v>41</v>
      </c>
      <c r="C67" s="441"/>
      <c r="D67" s="441"/>
      <c r="E67" s="441"/>
      <c r="F67" s="441"/>
      <c r="G67" s="441"/>
      <c r="H67" s="463"/>
    </row>
    <row r="68" spans="2:8" ht="15" customHeight="1">
      <c r="B68" s="466">
        <v>42</v>
      </c>
      <c r="C68" s="466" t="s">
        <v>401</v>
      </c>
      <c r="D68" s="466"/>
      <c r="E68" s="467"/>
      <c r="F68" s="468">
        <f>SUM(F26:F66)</f>
        <v>0</v>
      </c>
      <c r="G68" s="468">
        <f>SUM(G26:G66)</f>
        <v>0</v>
      </c>
      <c r="H68" s="466">
        <f>SUM(H26:H66)</f>
        <v>0</v>
      </c>
    </row>
    <row r="70" spans="2:8" ht="15.75">
      <c r="B70" s="469"/>
      <c r="D70" s="445"/>
      <c r="F70" s="470"/>
      <c r="H70" s="445" t="s">
        <v>2505</v>
      </c>
    </row>
    <row r="71" spans="2:8">
      <c r="H71" s="471"/>
    </row>
  </sheetData>
  <mergeCells count="2">
    <mergeCell ref="B6:H6"/>
    <mergeCell ref="E18:F18"/>
  </mergeCells>
  <pageMargins left="0.5" right="0.75" top="0.5" bottom="0.22" header="0.5" footer="0.5"/>
  <pageSetup scale="55"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transitionEntry="1">
    <pageSetUpPr fitToPage="1"/>
  </sheetPr>
  <dimension ref="A1:Q144"/>
  <sheetViews>
    <sheetView defaultGridColor="0" colorId="22" zoomScale="87" zoomScaleNormal="87" workbookViewId="0">
      <selection activeCell="Q63" sqref="Q63"/>
    </sheetView>
  </sheetViews>
  <sheetFormatPr defaultColWidth="9.77734375" defaultRowHeight="15"/>
  <cols>
    <col min="1" max="1" width="1.77734375" style="473" customWidth="1"/>
    <col min="2" max="2" width="4.77734375" style="473" customWidth="1"/>
    <col min="3" max="3" width="35.77734375" style="473" customWidth="1"/>
    <col min="4" max="4" width="2.77734375" style="473" customWidth="1"/>
    <col min="5" max="5" width="3.77734375" style="473" customWidth="1"/>
    <col min="6" max="6" width="10.77734375" style="473" customWidth="1"/>
    <col min="7" max="7" width="7.77734375" style="473" customWidth="1"/>
    <col min="8" max="17" width="11.77734375" style="473" customWidth="1"/>
    <col min="18" max="16384" width="9.77734375" style="473"/>
  </cols>
  <sheetData>
    <row r="1" spans="1:17">
      <c r="A1" s="1223"/>
      <c r="B1" s="1224"/>
      <c r="C1" s="1224"/>
      <c r="D1" s="1224"/>
      <c r="E1" s="1224"/>
      <c r="F1" s="1224"/>
      <c r="G1" s="1224"/>
      <c r="H1" s="1224"/>
      <c r="I1" s="1224"/>
      <c r="J1" s="1224"/>
      <c r="K1" s="1224"/>
      <c r="L1" s="1224"/>
      <c r="M1" s="1224"/>
      <c r="N1" s="1225"/>
      <c r="O1" s="1225"/>
      <c r="P1" s="1225"/>
      <c r="Q1" s="1226"/>
    </row>
    <row r="2" spans="1:17">
      <c r="A2" s="1230"/>
      <c r="N2" s="508"/>
      <c r="O2" s="508"/>
      <c r="P2" s="508"/>
      <c r="Q2" s="1228"/>
    </row>
    <row r="3" spans="1:17" ht="19.899999999999999" customHeight="1">
      <c r="A3" s="1357" t="s">
        <v>1202</v>
      </c>
      <c r="B3" s="1358"/>
      <c r="C3" s="1358"/>
      <c r="D3" s="1358"/>
      <c r="E3" s="1358"/>
      <c r="F3" s="1359"/>
      <c r="G3" s="1357" t="s">
        <v>43</v>
      </c>
      <c r="H3" s="1358"/>
      <c r="I3" s="1358"/>
      <c r="J3" s="1358"/>
      <c r="K3" s="1359"/>
      <c r="L3" s="836" t="s">
        <v>44</v>
      </c>
      <c r="M3" s="836"/>
      <c r="N3" s="1022"/>
      <c r="O3" s="1023"/>
      <c r="P3" s="506" t="s">
        <v>45</v>
      </c>
      <c r="Q3" s="1229"/>
    </row>
    <row r="4" spans="1:17">
      <c r="A4" s="1360"/>
      <c r="E4" s="476"/>
      <c r="F4" s="1361"/>
      <c r="G4" s="1365" t="s">
        <v>2106</v>
      </c>
      <c r="K4" s="1366"/>
      <c r="N4" s="508"/>
      <c r="O4" s="1024"/>
      <c r="P4" s="508"/>
      <c r="Q4" s="1228"/>
    </row>
    <row r="5" spans="1:17">
      <c r="A5" s="1362"/>
      <c r="B5" s="1363"/>
      <c r="C5" s="1363"/>
      <c r="D5" s="1363"/>
      <c r="E5" s="1363"/>
      <c r="F5" s="1364"/>
      <c r="G5" s="1367" t="s">
        <v>2107</v>
      </c>
      <c r="H5" s="1363"/>
      <c r="I5" s="1368"/>
      <c r="J5" s="1368"/>
      <c r="K5" s="1369"/>
      <c r="L5" s="984"/>
      <c r="M5" s="837"/>
      <c r="N5" s="1025"/>
      <c r="O5" s="1026"/>
      <c r="P5" s="1021" t="s">
        <v>2068</v>
      </c>
      <c r="Q5" s="1231"/>
    </row>
    <row r="6" spans="1:17">
      <c r="A6" s="1230"/>
      <c r="N6" s="508"/>
      <c r="O6" s="508"/>
      <c r="P6" s="506"/>
      <c r="Q6" s="1229"/>
    </row>
    <row r="7" spans="1:17">
      <c r="A7" s="1230"/>
      <c r="B7" s="478" t="s">
        <v>1203</v>
      </c>
      <c r="C7" s="478"/>
      <c r="D7" s="478"/>
      <c r="E7" s="478"/>
      <c r="F7" s="478"/>
      <c r="G7" s="478"/>
      <c r="H7" s="478"/>
      <c r="I7" s="478"/>
      <c r="J7" s="478"/>
      <c r="K7" s="478"/>
      <c r="L7" s="478"/>
      <c r="M7" s="478"/>
      <c r="N7" s="508"/>
      <c r="O7" s="724"/>
      <c r="P7" s="724"/>
      <c r="Q7" s="1232"/>
    </row>
    <row r="8" spans="1:17">
      <c r="A8" s="1227"/>
      <c r="B8" s="472"/>
      <c r="C8" s="472"/>
      <c r="D8" s="472"/>
      <c r="E8" s="472"/>
      <c r="F8" s="472"/>
      <c r="G8" s="472"/>
      <c r="H8" s="472"/>
      <c r="I8" s="472"/>
      <c r="J8" s="472"/>
      <c r="K8" s="472"/>
      <c r="L8" s="472"/>
      <c r="M8" s="472"/>
      <c r="N8" s="510"/>
      <c r="O8" s="510"/>
      <c r="P8" s="510"/>
      <c r="Q8" s="1231"/>
    </row>
    <row r="9" spans="1:17">
      <c r="A9" s="1230"/>
      <c r="M9" s="723"/>
      <c r="N9" s="506"/>
      <c r="O9" s="508"/>
      <c r="P9" s="508"/>
      <c r="Q9" s="1228"/>
    </row>
    <row r="10" spans="1:17">
      <c r="A10" s="1230"/>
      <c r="B10" s="1254" t="s">
        <v>2336</v>
      </c>
      <c r="F10" s="709" t="s">
        <v>2350</v>
      </c>
      <c r="K10" s="1255" t="s">
        <v>2363</v>
      </c>
      <c r="N10" s="508"/>
      <c r="O10" s="1255" t="s">
        <v>2342</v>
      </c>
      <c r="Q10" s="1228"/>
    </row>
    <row r="11" spans="1:17">
      <c r="A11" s="1230"/>
      <c r="B11" s="709" t="s">
        <v>2344</v>
      </c>
      <c r="F11" s="709" t="s">
        <v>2351</v>
      </c>
      <c r="K11" s="1233" t="s">
        <v>2355</v>
      </c>
      <c r="N11" s="508"/>
      <c r="O11" s="1233" t="s">
        <v>2343</v>
      </c>
      <c r="Q11" s="1228"/>
    </row>
    <row r="12" spans="1:17">
      <c r="A12" s="1230"/>
      <c r="B12" s="709" t="s">
        <v>2345</v>
      </c>
      <c r="F12" s="1254" t="s">
        <v>2338</v>
      </c>
      <c r="K12" s="1233" t="s">
        <v>2356</v>
      </c>
      <c r="N12" s="508"/>
      <c r="O12" s="1233" t="s">
        <v>2341</v>
      </c>
      <c r="Q12" s="1228"/>
    </row>
    <row r="13" spans="1:17" ht="16.899999999999999" customHeight="1">
      <c r="A13" s="1230"/>
      <c r="B13" s="1254" t="s">
        <v>2337</v>
      </c>
      <c r="F13" s="1254" t="s">
        <v>2339</v>
      </c>
      <c r="K13" s="1233" t="s">
        <v>2357</v>
      </c>
      <c r="N13" s="508"/>
      <c r="O13" s="1233" t="s">
        <v>2340</v>
      </c>
      <c r="P13" s="508"/>
      <c r="Q13" s="1228"/>
    </row>
    <row r="14" spans="1:17">
      <c r="A14" s="1230"/>
      <c r="B14" s="709" t="s">
        <v>2346</v>
      </c>
      <c r="F14" s="709" t="s">
        <v>2352</v>
      </c>
      <c r="K14" s="1233" t="s">
        <v>2358</v>
      </c>
      <c r="N14" s="508"/>
      <c r="O14" s="508"/>
      <c r="P14" s="508"/>
      <c r="Q14" s="1228"/>
    </row>
    <row r="15" spans="1:17" ht="18.95" customHeight="1">
      <c r="A15" s="1230"/>
      <c r="B15" s="1254" t="s">
        <v>2475</v>
      </c>
      <c r="F15" s="709" t="s">
        <v>2353</v>
      </c>
      <c r="K15" s="1233" t="s">
        <v>2359</v>
      </c>
      <c r="N15" s="508"/>
      <c r="O15" s="508"/>
      <c r="P15" s="508"/>
      <c r="Q15" s="1228"/>
    </row>
    <row r="16" spans="1:17">
      <c r="A16" s="1230"/>
      <c r="B16" s="709" t="s">
        <v>2476</v>
      </c>
      <c r="F16" s="709" t="s">
        <v>2354</v>
      </c>
      <c r="K16" s="1233" t="s">
        <v>2360</v>
      </c>
      <c r="M16" s="480"/>
      <c r="N16" s="508"/>
      <c r="O16" s="508"/>
      <c r="P16" s="508"/>
      <c r="Q16" s="1228"/>
    </row>
    <row r="17" spans="1:17">
      <c r="A17" s="1230"/>
      <c r="B17" s="709" t="s">
        <v>2347</v>
      </c>
      <c r="K17" s="1233" t="s">
        <v>2362</v>
      </c>
      <c r="M17" s="480"/>
      <c r="N17" s="508"/>
      <c r="O17" s="508"/>
      <c r="P17" s="508"/>
      <c r="Q17" s="1228"/>
    </row>
    <row r="18" spans="1:17">
      <c r="A18" s="1230"/>
      <c r="B18" s="709" t="s">
        <v>2348</v>
      </c>
      <c r="K18" s="1233" t="s">
        <v>2361</v>
      </c>
      <c r="M18" s="480"/>
      <c r="N18" s="508"/>
      <c r="O18" s="508"/>
      <c r="P18" s="508"/>
      <c r="Q18" s="1228"/>
    </row>
    <row r="19" spans="1:17">
      <c r="A19" s="1230"/>
      <c r="B19" s="709" t="s">
        <v>2349</v>
      </c>
      <c r="M19" s="480"/>
      <c r="N19" s="508"/>
      <c r="O19" s="508"/>
      <c r="P19" s="508"/>
      <c r="Q19" s="1228"/>
    </row>
    <row r="20" spans="1:17">
      <c r="A20" s="1227"/>
      <c r="B20" s="472"/>
      <c r="C20" s="472"/>
      <c r="D20" s="472"/>
      <c r="E20" s="472"/>
      <c r="F20" s="472"/>
      <c r="G20" s="472"/>
      <c r="H20" s="472"/>
      <c r="I20" s="472"/>
      <c r="J20" s="472"/>
      <c r="K20" s="472"/>
      <c r="L20" s="472"/>
      <c r="M20" s="472"/>
      <c r="N20" s="510"/>
      <c r="O20" s="508"/>
      <c r="P20" s="508"/>
      <c r="Q20" s="1228"/>
    </row>
    <row r="21" spans="1:17">
      <c r="A21" s="1230"/>
      <c r="B21" s="481"/>
      <c r="H21" s="474"/>
      <c r="N21" s="511"/>
      <c r="O21" s="512"/>
      <c r="P21" s="505"/>
      <c r="Q21" s="1229"/>
    </row>
    <row r="22" spans="1:17" ht="60" customHeight="1">
      <c r="A22" s="1230"/>
      <c r="B22" s="481" t="s">
        <v>72</v>
      </c>
      <c r="H22" s="482" t="s">
        <v>1204</v>
      </c>
      <c r="I22" s="483"/>
      <c r="J22" s="483"/>
      <c r="K22" s="483"/>
      <c r="L22" s="483"/>
      <c r="M22" s="484"/>
      <c r="N22" s="1435" t="s">
        <v>1256</v>
      </c>
      <c r="O22" s="1436"/>
      <c r="P22" s="1435" t="s">
        <v>1242</v>
      </c>
      <c r="Q22" s="1436"/>
    </row>
    <row r="23" spans="1:17">
      <c r="A23" s="1230"/>
      <c r="B23" s="481" t="s">
        <v>73</v>
      </c>
      <c r="C23" s="478" t="s">
        <v>216</v>
      </c>
      <c r="D23" s="478"/>
      <c r="E23" s="478"/>
      <c r="F23" s="478"/>
      <c r="G23" s="478"/>
      <c r="H23" s="485" t="s">
        <v>148</v>
      </c>
      <c r="I23" s="486"/>
      <c r="J23" s="485" t="s">
        <v>1205</v>
      </c>
      <c r="K23" s="486"/>
      <c r="L23" s="483" t="s">
        <v>1206</v>
      </c>
      <c r="M23" s="483"/>
      <c r="N23" s="513"/>
      <c r="O23" s="514"/>
      <c r="P23" s="509"/>
      <c r="Q23" s="1231"/>
    </row>
    <row r="24" spans="1:17">
      <c r="A24" s="1230"/>
      <c r="B24" s="481"/>
      <c r="H24" s="1222" t="s">
        <v>405</v>
      </c>
      <c r="I24" s="712" t="s">
        <v>2335</v>
      </c>
      <c r="J24" s="1222" t="s">
        <v>405</v>
      </c>
      <c r="K24" s="712" t="s">
        <v>2335</v>
      </c>
      <c r="L24" s="1222" t="s">
        <v>405</v>
      </c>
      <c r="M24" s="712" t="s">
        <v>2335</v>
      </c>
      <c r="N24" s="1194" t="s">
        <v>405</v>
      </c>
      <c r="O24" s="817" t="s">
        <v>2335</v>
      </c>
      <c r="P24" s="817" t="s">
        <v>405</v>
      </c>
      <c r="Q24" s="1234" t="s">
        <v>2335</v>
      </c>
    </row>
    <row r="25" spans="1:17">
      <c r="A25" s="1235"/>
      <c r="B25" s="487"/>
      <c r="C25" s="488" t="s">
        <v>134</v>
      </c>
      <c r="D25" s="488"/>
      <c r="E25" s="488"/>
      <c r="F25" s="488"/>
      <c r="G25" s="488"/>
      <c r="H25" s="489" t="s">
        <v>155</v>
      </c>
      <c r="I25" s="490" t="s">
        <v>79</v>
      </c>
      <c r="J25" s="491" t="s">
        <v>136</v>
      </c>
      <c r="K25" s="492" t="s">
        <v>154</v>
      </c>
      <c r="L25" s="491" t="s">
        <v>407</v>
      </c>
      <c r="M25" s="492" t="s">
        <v>408</v>
      </c>
      <c r="N25" s="1195" t="s">
        <v>409</v>
      </c>
      <c r="O25" s="1195" t="s">
        <v>410</v>
      </c>
      <c r="P25" s="1195" t="s">
        <v>411</v>
      </c>
      <c r="Q25" s="1236" t="s">
        <v>1168</v>
      </c>
    </row>
    <row r="26" spans="1:17">
      <c r="A26" s="1230"/>
      <c r="B26" s="481" t="s">
        <v>80</v>
      </c>
      <c r="C26" s="476" t="s">
        <v>1207</v>
      </c>
      <c r="H26" s="474"/>
      <c r="I26" s="474"/>
      <c r="J26" s="474"/>
      <c r="K26" s="474"/>
      <c r="L26" s="474"/>
      <c r="M26" s="474"/>
      <c r="N26" s="507"/>
      <c r="O26" s="515"/>
      <c r="P26" s="515"/>
      <c r="Q26" s="1237"/>
    </row>
    <row r="27" spans="1:17">
      <c r="A27" s="1230"/>
      <c r="B27" s="481" t="s">
        <v>81</v>
      </c>
      <c r="C27" s="473" t="s">
        <v>1208</v>
      </c>
      <c r="H27" s="493"/>
      <c r="I27" s="493"/>
      <c r="J27" s="493"/>
      <c r="K27" s="493"/>
      <c r="L27" s="493"/>
      <c r="M27" s="493"/>
      <c r="N27" s="507"/>
      <c r="O27" s="516"/>
      <c r="P27" s="517"/>
      <c r="Q27" s="1238"/>
    </row>
    <row r="28" spans="1:17">
      <c r="A28" s="1230"/>
      <c r="B28" s="481" t="s">
        <v>82</v>
      </c>
      <c r="C28" s="473" t="s">
        <v>1209</v>
      </c>
      <c r="H28" s="494"/>
      <c r="I28" s="494"/>
      <c r="J28" s="494"/>
      <c r="K28" s="494"/>
      <c r="L28" s="494"/>
      <c r="M28" s="494"/>
      <c r="N28" s="507"/>
      <c r="O28" s="519"/>
      <c r="P28" s="520"/>
      <c r="Q28" s="1239"/>
    </row>
    <row r="29" spans="1:17">
      <c r="A29" s="1230"/>
      <c r="B29" s="481" t="s">
        <v>83</v>
      </c>
      <c r="C29" s="473" t="s">
        <v>1210</v>
      </c>
      <c r="H29" s="495"/>
      <c r="I29" s="495"/>
      <c r="J29" s="495"/>
      <c r="K29" s="495"/>
      <c r="L29" s="495"/>
      <c r="M29" s="495"/>
      <c r="N29" s="507"/>
      <c r="O29" s="516"/>
      <c r="P29" s="517"/>
      <c r="Q29" s="1238"/>
    </row>
    <row r="30" spans="1:17">
      <c r="A30" s="1230"/>
      <c r="B30" s="481" t="s">
        <v>84</v>
      </c>
      <c r="C30" s="473" t="s">
        <v>1211</v>
      </c>
      <c r="H30" s="495"/>
      <c r="I30" s="495"/>
      <c r="J30" s="495"/>
      <c r="K30" s="495"/>
      <c r="L30" s="495"/>
      <c r="M30" s="495"/>
      <c r="N30" s="507"/>
      <c r="O30" s="516"/>
      <c r="P30" s="517"/>
      <c r="Q30" s="1238"/>
    </row>
    <row r="31" spans="1:17">
      <c r="A31" s="1230"/>
      <c r="B31" s="481" t="s">
        <v>85</v>
      </c>
      <c r="C31" s="473" t="s">
        <v>1212</v>
      </c>
      <c r="H31" s="495"/>
      <c r="I31" s="495"/>
      <c r="J31" s="495"/>
      <c r="K31" s="495"/>
      <c r="L31" s="495"/>
      <c r="M31" s="495"/>
      <c r="N31" s="507"/>
      <c r="O31" s="516"/>
      <c r="P31" s="521"/>
      <c r="Q31" s="1240"/>
    </row>
    <row r="32" spans="1:17">
      <c r="A32" s="1230"/>
      <c r="B32" s="481" t="s">
        <v>86</v>
      </c>
      <c r="C32" s="473" t="s">
        <v>1213</v>
      </c>
      <c r="H32" s="496"/>
      <c r="I32" s="496"/>
      <c r="J32" s="496"/>
      <c r="K32" s="496"/>
      <c r="L32" s="496"/>
      <c r="M32" s="496"/>
      <c r="N32" s="509"/>
      <c r="O32" s="522"/>
      <c r="P32" s="523"/>
      <c r="Q32" s="1241"/>
    </row>
    <row r="33" spans="1:17">
      <c r="A33" s="1230"/>
      <c r="B33" s="481" t="s">
        <v>87</v>
      </c>
      <c r="C33" s="473" t="s">
        <v>1214</v>
      </c>
      <c r="H33" s="494">
        <f t="shared" ref="H33:M33" si="0">SUM(H27:H32)</f>
        <v>0</v>
      </c>
      <c r="I33" s="494">
        <f t="shared" si="0"/>
        <v>0</v>
      </c>
      <c r="J33" s="494">
        <f t="shared" si="0"/>
        <v>0</v>
      </c>
      <c r="K33" s="494">
        <f t="shared" si="0"/>
        <v>0</v>
      </c>
      <c r="L33" s="494">
        <f t="shared" si="0"/>
        <v>0</v>
      </c>
      <c r="M33" s="494">
        <f t="shared" si="0"/>
        <v>0</v>
      </c>
      <c r="N33" s="507"/>
      <c r="O33" s="520">
        <f>SUM(O27:O32)</f>
        <v>0</v>
      </c>
      <c r="P33" s="518">
        <f>SUM(P27:P32)</f>
        <v>0</v>
      </c>
      <c r="Q33" s="1242">
        <f>SUM(Q27:Q32)</f>
        <v>0</v>
      </c>
    </row>
    <row r="34" spans="1:17">
      <c r="A34" s="1230"/>
      <c r="B34" s="481" t="s">
        <v>88</v>
      </c>
      <c r="C34" s="473" t="s">
        <v>1215</v>
      </c>
      <c r="H34" s="496"/>
      <c r="I34" s="496"/>
      <c r="J34" s="496"/>
      <c r="K34" s="496"/>
      <c r="L34" s="496"/>
      <c r="M34" s="496"/>
      <c r="N34" s="507"/>
      <c r="O34" s="520"/>
      <c r="P34" s="521"/>
      <c r="Q34" s="1240"/>
    </row>
    <row r="35" spans="1:17">
      <c r="A35" s="1230"/>
      <c r="B35" s="481" t="s">
        <v>89</v>
      </c>
      <c r="C35" s="473" t="s">
        <v>1216</v>
      </c>
      <c r="H35" s="494">
        <f t="shared" ref="H35:M35" si="1">H33+H34</f>
        <v>0</v>
      </c>
      <c r="I35" s="494">
        <f t="shared" si="1"/>
        <v>0</v>
      </c>
      <c r="J35" s="494">
        <f t="shared" si="1"/>
        <v>0</v>
      </c>
      <c r="K35" s="494">
        <f t="shared" si="1"/>
        <v>0</v>
      </c>
      <c r="L35" s="494">
        <f t="shared" si="1"/>
        <v>0</v>
      </c>
      <c r="M35" s="494">
        <f t="shared" si="1"/>
        <v>0</v>
      </c>
      <c r="N35" s="509"/>
      <c r="O35" s="520">
        <f>O34+O33</f>
        <v>0</v>
      </c>
      <c r="P35" s="524">
        <f>P33+P34</f>
        <v>0</v>
      </c>
      <c r="Q35" s="1243">
        <f>Q33+Q34</f>
        <v>0</v>
      </c>
    </row>
    <row r="36" spans="1:17">
      <c r="A36" s="1230"/>
      <c r="B36" s="481" t="s">
        <v>90</v>
      </c>
      <c r="C36" s="473" t="s">
        <v>1217</v>
      </c>
      <c r="H36" s="497"/>
      <c r="I36" s="497"/>
      <c r="J36" s="497"/>
      <c r="K36" s="497"/>
      <c r="L36" s="497"/>
      <c r="M36" s="497"/>
      <c r="N36" s="507"/>
      <c r="O36" s="818"/>
      <c r="P36" s="1244"/>
      <c r="Q36" s="1228"/>
    </row>
    <row r="37" spans="1:17">
      <c r="A37" s="1230"/>
      <c r="B37" s="481" t="s">
        <v>91</v>
      </c>
      <c r="C37" s="473" t="s">
        <v>1218</v>
      </c>
      <c r="H37" s="494">
        <f t="shared" ref="H37:M37" si="2">H35+H36</f>
        <v>0</v>
      </c>
      <c r="I37" s="494">
        <f t="shared" si="2"/>
        <v>0</v>
      </c>
      <c r="J37" s="494">
        <f t="shared" si="2"/>
        <v>0</v>
      </c>
      <c r="K37" s="494">
        <f t="shared" si="2"/>
        <v>0</v>
      </c>
      <c r="L37" s="494">
        <f t="shared" si="2"/>
        <v>0</v>
      </c>
      <c r="M37" s="494">
        <f t="shared" si="2"/>
        <v>0</v>
      </c>
      <c r="N37" s="507"/>
      <c r="O37" s="819"/>
      <c r="P37" s="1245"/>
      <c r="Q37" s="1228"/>
    </row>
    <row r="38" spans="1:17">
      <c r="A38" s="1230"/>
      <c r="B38" s="481" t="s">
        <v>92</v>
      </c>
      <c r="H38" s="494"/>
      <c r="I38" s="494"/>
      <c r="J38" s="494"/>
      <c r="K38" s="494"/>
      <c r="L38" s="494"/>
      <c r="M38" s="494"/>
      <c r="N38" s="507"/>
      <c r="O38" s="819"/>
      <c r="P38" s="1244"/>
      <c r="Q38" s="1228"/>
    </row>
    <row r="39" spans="1:17">
      <c r="A39" s="1230"/>
      <c r="B39" s="481" t="s">
        <v>93</v>
      </c>
      <c r="C39" s="473" t="s">
        <v>1219</v>
      </c>
      <c r="H39" s="494"/>
      <c r="I39" s="494"/>
      <c r="J39" s="494"/>
      <c r="K39" s="494"/>
      <c r="L39" s="494"/>
      <c r="M39" s="494"/>
      <c r="N39" s="507"/>
      <c r="O39" s="819"/>
      <c r="P39" s="1244"/>
      <c r="Q39" s="1228"/>
    </row>
    <row r="40" spans="1:17">
      <c r="A40" s="1230"/>
      <c r="B40" s="481" t="s">
        <v>94</v>
      </c>
      <c r="C40" s="473" t="s">
        <v>1220</v>
      </c>
      <c r="H40" s="495"/>
      <c r="I40" s="495"/>
      <c r="J40" s="495"/>
      <c r="K40" s="495"/>
      <c r="L40" s="495"/>
      <c r="M40" s="495"/>
      <c r="N40" s="507"/>
      <c r="O40" s="819"/>
      <c r="P40" s="1244"/>
      <c r="Q40" s="1228"/>
    </row>
    <row r="41" spans="1:17">
      <c r="A41" s="1230"/>
      <c r="B41" s="481" t="s">
        <v>95</v>
      </c>
      <c r="C41" s="473" t="s">
        <v>1221</v>
      </c>
      <c r="H41" s="495"/>
      <c r="I41" s="495"/>
      <c r="J41" s="495"/>
      <c r="K41" s="495"/>
      <c r="L41" s="495"/>
      <c r="M41" s="495"/>
      <c r="N41" s="507"/>
      <c r="O41" s="819"/>
      <c r="P41" s="1244"/>
      <c r="Q41" s="1228"/>
    </row>
    <row r="42" spans="1:17">
      <c r="A42" s="1230"/>
      <c r="B42" s="481" t="s">
        <v>96</v>
      </c>
      <c r="C42" s="473" t="s">
        <v>1222</v>
      </c>
      <c r="H42" s="495"/>
      <c r="I42" s="495"/>
      <c r="J42" s="495"/>
      <c r="K42" s="495"/>
      <c r="L42" s="495"/>
      <c r="M42" s="495"/>
      <c r="N42" s="507"/>
      <c r="O42" s="819"/>
      <c r="P42" s="1244"/>
      <c r="Q42" s="1228"/>
    </row>
    <row r="43" spans="1:17">
      <c r="A43" s="1230"/>
      <c r="B43" s="481" t="s">
        <v>97</v>
      </c>
      <c r="C43" s="473" t="s">
        <v>1223</v>
      </c>
      <c r="H43" s="495"/>
      <c r="I43" s="495"/>
      <c r="J43" s="495"/>
      <c r="K43" s="495"/>
      <c r="L43" s="495"/>
      <c r="M43" s="495"/>
      <c r="N43" s="507"/>
      <c r="O43" s="819"/>
      <c r="P43" s="1244"/>
      <c r="Q43" s="1228"/>
    </row>
    <row r="44" spans="1:17">
      <c r="A44" s="1230"/>
      <c r="B44" s="481" t="s">
        <v>98</v>
      </c>
      <c r="C44" s="473" t="s">
        <v>1224</v>
      </c>
      <c r="H44" s="495"/>
      <c r="I44" s="495"/>
      <c r="J44" s="495"/>
      <c r="K44" s="495"/>
      <c r="L44" s="495"/>
      <c r="M44" s="495"/>
      <c r="N44" s="507"/>
      <c r="O44" s="819"/>
      <c r="P44" s="1244"/>
      <c r="Q44" s="1228"/>
    </row>
    <row r="45" spans="1:17">
      <c r="A45" s="1230"/>
      <c r="B45" s="481" t="s">
        <v>99</v>
      </c>
      <c r="C45" s="473" t="s">
        <v>1225</v>
      </c>
      <c r="H45" s="495"/>
      <c r="I45" s="495"/>
      <c r="J45" s="495"/>
      <c r="K45" s="495"/>
      <c r="L45" s="495"/>
      <c r="M45" s="495"/>
      <c r="N45" s="507"/>
      <c r="O45" s="819"/>
      <c r="P45" s="1244"/>
      <c r="Q45" s="1228"/>
    </row>
    <row r="46" spans="1:17">
      <c r="A46" s="1230"/>
      <c r="B46" s="481" t="s">
        <v>100</v>
      </c>
      <c r="C46" s="473" t="s">
        <v>1226</v>
      </c>
      <c r="H46" s="495"/>
      <c r="I46" s="495"/>
      <c r="J46" s="495"/>
      <c r="K46" s="495"/>
      <c r="L46" s="495"/>
      <c r="M46" s="495"/>
      <c r="N46" s="507"/>
      <c r="O46" s="819"/>
      <c r="P46" s="1244"/>
      <c r="Q46" s="1228"/>
    </row>
    <row r="47" spans="1:17">
      <c r="A47" s="1230"/>
      <c r="B47" s="481" t="s">
        <v>101</v>
      </c>
      <c r="C47" s="473" t="s">
        <v>1227</v>
      </c>
      <c r="H47" s="495"/>
      <c r="I47" s="495"/>
      <c r="J47" s="495"/>
      <c r="K47" s="495"/>
      <c r="L47" s="495"/>
      <c r="M47" s="495"/>
      <c r="N47" s="507"/>
      <c r="O47" s="819"/>
      <c r="P47" s="1244"/>
      <c r="Q47" s="1228"/>
    </row>
    <row r="48" spans="1:17">
      <c r="A48" s="1230"/>
      <c r="B48" s="481" t="s">
        <v>102</v>
      </c>
      <c r="C48" s="473" t="s">
        <v>1228</v>
      </c>
      <c r="H48" s="495"/>
      <c r="I48" s="495"/>
      <c r="J48" s="495"/>
      <c r="K48" s="495"/>
      <c r="L48" s="495"/>
      <c r="M48" s="495"/>
      <c r="N48" s="507"/>
      <c r="O48" s="819"/>
      <c r="P48" s="1244"/>
      <c r="Q48" s="1228"/>
    </row>
    <row r="49" spans="1:17">
      <c r="A49" s="1230"/>
      <c r="B49" s="481" t="s">
        <v>103</v>
      </c>
      <c r="C49" s="473" t="s">
        <v>1229</v>
      </c>
      <c r="H49" s="495"/>
      <c r="I49" s="495"/>
      <c r="J49" s="495"/>
      <c r="K49" s="495"/>
      <c r="L49" s="495"/>
      <c r="M49" s="495"/>
      <c r="N49" s="507"/>
      <c r="O49" s="819"/>
      <c r="P49" s="1244"/>
      <c r="Q49" s="1228"/>
    </row>
    <row r="50" spans="1:17">
      <c r="A50" s="1230"/>
      <c r="B50" s="481" t="s">
        <v>104</v>
      </c>
      <c r="C50" s="473" t="s">
        <v>1230</v>
      </c>
      <c r="H50" s="495"/>
      <c r="I50" s="495"/>
      <c r="J50" s="495"/>
      <c r="K50" s="495"/>
      <c r="L50" s="495"/>
      <c r="M50" s="495"/>
      <c r="N50" s="507"/>
      <c r="O50" s="819"/>
      <c r="P50" s="1244"/>
      <c r="Q50" s="1228"/>
    </row>
    <row r="51" spans="1:17">
      <c r="A51" s="1230"/>
      <c r="B51" s="481" t="s">
        <v>105</v>
      </c>
      <c r="C51" s="473" t="s">
        <v>1231</v>
      </c>
      <c r="H51" s="496"/>
      <c r="I51" s="496"/>
      <c r="J51" s="496"/>
      <c r="K51" s="496"/>
      <c r="L51" s="496"/>
      <c r="M51" s="496"/>
      <c r="N51" s="507"/>
      <c r="O51" s="819"/>
      <c r="P51" s="508"/>
      <c r="Q51" s="1228"/>
    </row>
    <row r="52" spans="1:17">
      <c r="A52" s="1230"/>
      <c r="B52" s="481" t="s">
        <v>106</v>
      </c>
      <c r="C52" s="473" t="s">
        <v>1232</v>
      </c>
      <c r="H52" s="497">
        <f t="shared" ref="H52:M52" si="3">SUM(H39:H51)</f>
        <v>0</v>
      </c>
      <c r="I52" s="497">
        <f t="shared" si="3"/>
        <v>0</v>
      </c>
      <c r="J52" s="497">
        <f t="shared" si="3"/>
        <v>0</v>
      </c>
      <c r="K52" s="497">
        <f t="shared" si="3"/>
        <v>0</v>
      </c>
      <c r="L52" s="497">
        <f t="shared" si="3"/>
        <v>0</v>
      </c>
      <c r="M52" s="497">
        <f t="shared" si="3"/>
        <v>0</v>
      </c>
      <c r="N52" s="507"/>
      <c r="O52" s="819"/>
      <c r="P52" s="1244"/>
      <c r="Q52" s="1228"/>
    </row>
    <row r="53" spans="1:17">
      <c r="A53" s="1230"/>
      <c r="B53" s="481" t="s">
        <v>107</v>
      </c>
      <c r="C53" s="473" t="s">
        <v>1233</v>
      </c>
      <c r="H53" s="499">
        <f t="shared" ref="H53:M53" si="4">H52+H37</f>
        <v>0</v>
      </c>
      <c r="I53" s="499">
        <f t="shared" si="4"/>
        <v>0</v>
      </c>
      <c r="J53" s="499">
        <f t="shared" si="4"/>
        <v>0</v>
      </c>
      <c r="K53" s="499">
        <f t="shared" si="4"/>
        <v>0</v>
      </c>
      <c r="L53" s="499">
        <f t="shared" si="4"/>
        <v>0</v>
      </c>
      <c r="M53" s="499">
        <f t="shared" si="4"/>
        <v>0</v>
      </c>
      <c r="N53" s="507"/>
      <c r="O53" s="819"/>
      <c r="P53" s="1244"/>
      <c r="Q53" s="1228"/>
    </row>
    <row r="54" spans="1:17">
      <c r="A54" s="1230"/>
      <c r="B54" s="481" t="s">
        <v>108</v>
      </c>
      <c r="C54" s="473" t="s">
        <v>1234</v>
      </c>
      <c r="H54" s="497"/>
      <c r="I54" s="497"/>
      <c r="J54" s="497"/>
      <c r="K54" s="497"/>
      <c r="L54" s="497"/>
      <c r="M54" s="497"/>
      <c r="N54" s="507"/>
      <c r="O54" s="819"/>
      <c r="P54" s="508"/>
      <c r="Q54" s="1228"/>
    </row>
    <row r="55" spans="1:17">
      <c r="A55" s="1230"/>
      <c r="B55" s="481" t="s">
        <v>109</v>
      </c>
      <c r="C55" s="473" t="s">
        <v>1235</v>
      </c>
      <c r="H55" s="499">
        <f t="shared" ref="H55:M55" si="5">H54+H53</f>
        <v>0</v>
      </c>
      <c r="I55" s="499">
        <f t="shared" si="5"/>
        <v>0</v>
      </c>
      <c r="J55" s="499">
        <f t="shared" si="5"/>
        <v>0</v>
      </c>
      <c r="K55" s="499">
        <f t="shared" si="5"/>
        <v>0</v>
      </c>
      <c r="L55" s="499">
        <f t="shared" si="5"/>
        <v>0</v>
      </c>
      <c r="M55" s="499">
        <f t="shared" si="5"/>
        <v>0</v>
      </c>
      <c r="N55" s="507"/>
      <c r="O55" s="819"/>
      <c r="P55" s="508"/>
      <c r="Q55" s="1228"/>
    </row>
    <row r="56" spans="1:17">
      <c r="A56" s="1230"/>
      <c r="B56" s="481" t="s">
        <v>110</v>
      </c>
      <c r="C56" s="473" t="s">
        <v>1236</v>
      </c>
      <c r="H56" s="500">
        <f t="shared" ref="H56:M56" si="6">H27+H29</f>
        <v>0</v>
      </c>
      <c r="I56" s="500">
        <f t="shared" si="6"/>
        <v>0</v>
      </c>
      <c r="J56" s="500">
        <f t="shared" si="6"/>
        <v>0</v>
      </c>
      <c r="K56" s="500">
        <f t="shared" si="6"/>
        <v>0</v>
      </c>
      <c r="L56" s="500">
        <f t="shared" si="6"/>
        <v>0</v>
      </c>
      <c r="M56" s="500">
        <f t="shared" si="6"/>
        <v>0</v>
      </c>
      <c r="N56" s="507"/>
      <c r="O56" s="819">
        <f>O27+O29</f>
        <v>0</v>
      </c>
      <c r="P56" s="508"/>
      <c r="Q56" s="1228"/>
    </row>
    <row r="57" spans="1:17">
      <c r="A57" s="1230"/>
      <c r="B57" s="481" t="s">
        <v>111</v>
      </c>
      <c r="C57" s="473" t="s">
        <v>1237</v>
      </c>
      <c r="H57" s="494">
        <f t="shared" ref="H57:M57" si="7">H30</f>
        <v>0</v>
      </c>
      <c r="I57" s="494">
        <f t="shared" si="7"/>
        <v>0</v>
      </c>
      <c r="J57" s="494">
        <f t="shared" si="7"/>
        <v>0</v>
      </c>
      <c r="K57" s="494">
        <f t="shared" si="7"/>
        <v>0</v>
      </c>
      <c r="L57" s="494">
        <f t="shared" si="7"/>
        <v>0</v>
      </c>
      <c r="M57" s="494">
        <f t="shared" si="7"/>
        <v>0</v>
      </c>
      <c r="N57" s="507"/>
      <c r="O57" s="819">
        <f t="shared" ref="O57:O59" si="8">O30</f>
        <v>0</v>
      </c>
      <c r="P57" s="508"/>
      <c r="Q57" s="1228"/>
    </row>
    <row r="58" spans="1:17">
      <c r="A58" s="1230"/>
      <c r="B58" s="476" t="s">
        <v>112</v>
      </c>
      <c r="C58" s="474" t="s">
        <v>1238</v>
      </c>
      <c r="H58" s="494"/>
      <c r="I58" s="494"/>
      <c r="J58" s="494"/>
      <c r="K58" s="494"/>
      <c r="L58" s="494"/>
      <c r="M58" s="494"/>
      <c r="N58" s="507"/>
      <c r="O58" s="819">
        <f t="shared" si="8"/>
        <v>0</v>
      </c>
      <c r="P58" s="508"/>
      <c r="Q58" s="1228"/>
    </row>
    <row r="59" spans="1:17">
      <c r="A59" s="1230"/>
      <c r="B59" s="501">
        <v>34</v>
      </c>
      <c r="C59" s="473" t="s">
        <v>1239</v>
      </c>
      <c r="H59" s="494"/>
      <c r="I59" s="494"/>
      <c r="J59" s="494"/>
      <c r="K59" s="494"/>
      <c r="L59" s="494"/>
      <c r="M59" s="494"/>
      <c r="N59" s="507"/>
      <c r="O59" s="819">
        <f t="shared" si="8"/>
        <v>0</v>
      </c>
      <c r="P59" s="508"/>
      <c r="Q59" s="1228"/>
    </row>
    <row r="60" spans="1:17">
      <c r="A60" s="1230"/>
      <c r="B60" s="501">
        <v>35</v>
      </c>
      <c r="C60" s="473" t="s">
        <v>1240</v>
      </c>
      <c r="H60" s="497">
        <f t="shared" ref="H60:M60" si="9">H32</f>
        <v>0</v>
      </c>
      <c r="I60" s="497">
        <f t="shared" si="9"/>
        <v>0</v>
      </c>
      <c r="J60" s="497">
        <f t="shared" si="9"/>
        <v>0</v>
      </c>
      <c r="K60" s="497">
        <f t="shared" si="9"/>
        <v>0</v>
      </c>
      <c r="L60" s="497">
        <f t="shared" si="9"/>
        <v>0</v>
      </c>
      <c r="M60" s="497">
        <f t="shared" si="9"/>
        <v>0</v>
      </c>
      <c r="N60" s="507"/>
      <c r="O60" s="819">
        <f>O32</f>
        <v>0</v>
      </c>
      <c r="P60" s="508"/>
      <c r="Q60" s="1228"/>
    </row>
    <row r="61" spans="1:17">
      <c r="A61" s="1246"/>
      <c r="B61" s="1247">
        <v>36</v>
      </c>
      <c r="C61" s="1248" t="s">
        <v>1241</v>
      </c>
      <c r="D61" s="1248"/>
      <c r="E61" s="1248"/>
      <c r="F61" s="1248"/>
      <c r="G61" s="1248"/>
      <c r="H61" s="1249">
        <f t="shared" ref="H61:M61" si="10">SUM(H56:H60)</f>
        <v>0</v>
      </c>
      <c r="I61" s="1249">
        <f t="shared" si="10"/>
        <v>0</v>
      </c>
      <c r="J61" s="1249">
        <f t="shared" si="10"/>
        <v>0</v>
      </c>
      <c r="K61" s="1249">
        <f t="shared" si="10"/>
        <v>0</v>
      </c>
      <c r="L61" s="1249">
        <f t="shared" si="10"/>
        <v>0</v>
      </c>
      <c r="M61" s="1249">
        <f t="shared" si="10"/>
        <v>0</v>
      </c>
      <c r="N61" s="1250"/>
      <c r="O61" s="1251">
        <f>SUM(O56:O60)</f>
        <v>0</v>
      </c>
      <c r="P61" s="1252"/>
      <c r="Q61" s="1253"/>
    </row>
    <row r="62" spans="1:17">
      <c r="A62" s="474"/>
      <c r="B62" s="476"/>
      <c r="H62" s="480"/>
      <c r="I62" s="480"/>
      <c r="J62" s="480"/>
      <c r="K62" s="480"/>
      <c r="L62" s="480"/>
      <c r="M62" s="480"/>
      <c r="N62" s="508"/>
      <c r="O62" s="508"/>
      <c r="P62" s="508"/>
      <c r="Q62" s="508"/>
    </row>
    <row r="63" spans="1:17">
      <c r="A63" s="474"/>
      <c r="B63" s="476"/>
      <c r="H63" s="480"/>
      <c r="I63" s="480"/>
      <c r="J63" s="480"/>
      <c r="K63" s="480"/>
      <c r="L63" s="480"/>
      <c r="M63" s="480"/>
      <c r="N63" s="508"/>
      <c r="O63" s="508"/>
      <c r="P63" s="508"/>
      <c r="Q63" s="711" t="s">
        <v>2506</v>
      </c>
    </row>
    <row r="64" spans="1:17">
      <c r="A64" s="474"/>
      <c r="B64" s="476"/>
      <c r="H64" s="480"/>
      <c r="I64" s="480"/>
      <c r="J64" s="480"/>
      <c r="K64" s="480"/>
      <c r="L64" s="480"/>
      <c r="M64" s="480"/>
      <c r="N64" s="508"/>
      <c r="O64" s="508"/>
      <c r="P64" s="508"/>
      <c r="Q64" s="508"/>
    </row>
    <row r="65" spans="1:17">
      <c r="A65" s="474"/>
      <c r="B65" s="476"/>
      <c r="H65" s="480"/>
      <c r="I65" s="480"/>
      <c r="J65" s="480"/>
      <c r="K65" s="480"/>
      <c r="L65" s="480"/>
      <c r="M65" s="480"/>
      <c r="N65" s="508"/>
      <c r="O65" s="508"/>
      <c r="P65" s="508"/>
      <c r="Q65" s="508"/>
    </row>
    <row r="66" spans="1:17">
      <c r="A66" s="474"/>
      <c r="B66" s="476"/>
      <c r="H66" s="480"/>
      <c r="I66" s="480"/>
      <c r="J66" s="480"/>
      <c r="K66" s="480"/>
      <c r="L66" s="480"/>
      <c r="M66" s="480"/>
      <c r="N66" s="508"/>
      <c r="O66" s="508"/>
      <c r="P66" s="508"/>
      <c r="Q66" s="508"/>
    </row>
    <row r="69" spans="1:17" ht="15.75">
      <c r="C69" s="503"/>
      <c r="D69" s="503"/>
      <c r="E69" s="503"/>
      <c r="F69" s="504"/>
    </row>
    <row r="144" spans="14:15">
      <c r="N144" s="473" t="s">
        <v>41</v>
      </c>
      <c r="O144" s="473" t="s">
        <v>41</v>
      </c>
    </row>
  </sheetData>
  <mergeCells count="2">
    <mergeCell ref="N22:O22"/>
    <mergeCell ref="P22:Q22"/>
  </mergeCells>
  <pageMargins left="0.5" right="0.5" top="0.5" bottom="0.55000000000000004" header="0.5" footer="0.5"/>
  <pageSetup scale="43"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transitionEntry="1"/>
  <dimension ref="A3:K83"/>
  <sheetViews>
    <sheetView defaultGridColor="0" colorId="22" zoomScale="87" workbookViewId="0">
      <selection activeCell="K72" sqref="K72"/>
    </sheetView>
  </sheetViews>
  <sheetFormatPr defaultColWidth="9.77734375" defaultRowHeight="15"/>
  <cols>
    <col min="1" max="1" width="1.77734375" customWidth="1"/>
    <col min="2" max="2" width="4.77734375" customWidth="1"/>
    <col min="3" max="3" width="2.77734375" customWidth="1"/>
    <col min="4" max="4" width="20" customWidth="1"/>
    <col min="5" max="5" width="2.77734375" customWidth="1"/>
    <col min="6" max="7" width="15.109375" customWidth="1"/>
    <col min="8" max="11" width="15.33203125" customWidth="1"/>
    <col min="12" max="12" width="1.77734375" customWidth="1"/>
  </cols>
  <sheetData>
    <row r="3" spans="1:11">
      <c r="A3" s="19"/>
      <c r="B3" s="19"/>
      <c r="C3" s="19"/>
      <c r="D3" s="19"/>
      <c r="E3" s="19"/>
      <c r="F3" s="19"/>
      <c r="G3" s="19"/>
      <c r="H3" s="19"/>
      <c r="I3" s="19"/>
      <c r="J3" s="19"/>
      <c r="K3" s="19"/>
    </row>
    <row r="4" spans="1:11">
      <c r="A4" s="12"/>
      <c r="B4" s="13" t="s">
        <v>42</v>
      </c>
      <c r="C4" s="13"/>
      <c r="D4" s="13"/>
      <c r="E4" s="13"/>
      <c r="F4" s="14"/>
      <c r="G4" s="13" t="s">
        <v>43</v>
      </c>
      <c r="H4" s="14"/>
      <c r="I4" s="13" t="s">
        <v>44</v>
      </c>
      <c r="J4" s="14"/>
      <c r="K4" s="14" t="s">
        <v>45</v>
      </c>
    </row>
    <row r="5" spans="1:11">
      <c r="A5" s="15"/>
      <c r="F5" s="17"/>
      <c r="G5" s="30" t="s">
        <v>2106</v>
      </c>
      <c r="H5" s="17"/>
      <c r="I5" t="s">
        <v>46</v>
      </c>
      <c r="J5" s="17"/>
      <c r="K5" s="17"/>
    </row>
    <row r="6" spans="1:11">
      <c r="A6" s="15"/>
      <c r="F6" s="17"/>
      <c r="G6" s="30" t="s">
        <v>2107</v>
      </c>
      <c r="H6" s="17"/>
      <c r="I6" s="288"/>
      <c r="J6" s="17"/>
      <c r="K6" s="525" t="s">
        <v>2068</v>
      </c>
    </row>
    <row r="7" spans="1:11">
      <c r="A7" s="18"/>
      <c r="B7" s="19"/>
      <c r="C7" s="19"/>
      <c r="D7" s="19"/>
      <c r="E7" s="19"/>
      <c r="F7" s="20"/>
      <c r="G7" s="19"/>
      <c r="H7" s="20"/>
      <c r="I7" s="19"/>
      <c r="J7" s="20"/>
      <c r="K7" s="20"/>
    </row>
    <row r="8" spans="1:11">
      <c r="A8" s="15"/>
      <c r="K8" s="17"/>
    </row>
    <row r="9" spans="1:11">
      <c r="A9" s="37" t="s">
        <v>1243</v>
      </c>
      <c r="B9" s="2"/>
      <c r="C9" s="2"/>
      <c r="D9" s="2"/>
      <c r="E9" s="2"/>
      <c r="F9" s="2"/>
      <c r="G9" s="2"/>
      <c r="H9" s="2"/>
      <c r="I9" s="2"/>
      <c r="J9" s="2"/>
      <c r="K9" s="38"/>
    </row>
    <row r="10" spans="1:11">
      <c r="A10" s="18"/>
      <c r="B10" s="19"/>
      <c r="C10" s="19"/>
      <c r="D10" s="19"/>
      <c r="E10" s="19"/>
      <c r="F10" s="19"/>
      <c r="G10" s="19"/>
      <c r="H10" s="19"/>
      <c r="I10" s="19"/>
      <c r="J10" s="19"/>
      <c r="K10" s="20"/>
    </row>
    <row r="11" spans="1:11">
      <c r="A11" s="15"/>
      <c r="K11" s="17"/>
    </row>
    <row r="12" spans="1:11">
      <c r="A12" s="15"/>
      <c r="B12" s="30" t="s">
        <v>1244</v>
      </c>
      <c r="H12" s="30" t="s">
        <v>1245</v>
      </c>
      <c r="K12" s="17"/>
    </row>
    <row r="13" spans="1:11">
      <c r="A13" s="15"/>
      <c r="B13" t="s">
        <v>1246</v>
      </c>
      <c r="H13" t="s">
        <v>1247</v>
      </c>
      <c r="K13" s="17"/>
    </row>
    <row r="14" spans="1:11">
      <c r="A14" s="15"/>
      <c r="B14" t="s">
        <v>1248</v>
      </c>
      <c r="H14" s="30" t="s">
        <v>1249</v>
      </c>
      <c r="K14" s="17"/>
    </row>
    <row r="15" spans="1:11">
      <c r="A15" s="15"/>
      <c r="B15" s="30" t="s">
        <v>1250</v>
      </c>
      <c r="H15" t="s">
        <v>1251</v>
      </c>
      <c r="K15" s="17"/>
    </row>
    <row r="16" spans="1:11">
      <c r="A16" s="15"/>
      <c r="B16" t="s">
        <v>1252</v>
      </c>
      <c r="H16" t="s">
        <v>1253</v>
      </c>
      <c r="K16" s="17"/>
    </row>
    <row r="17" spans="1:11">
      <c r="A17" s="18"/>
      <c r="B17" s="19"/>
      <c r="C17" s="19"/>
      <c r="D17" s="19"/>
      <c r="E17" s="19"/>
      <c r="F17" s="19"/>
      <c r="G17" s="19"/>
      <c r="H17" s="19"/>
      <c r="I17" s="19"/>
      <c r="J17" s="19"/>
      <c r="K17" s="20"/>
    </row>
    <row r="18" spans="1:11">
      <c r="A18" s="15"/>
      <c r="B18" s="14"/>
      <c r="E18" s="14"/>
      <c r="H18" s="12"/>
      <c r="J18" s="12"/>
      <c r="K18" s="17"/>
    </row>
    <row r="19" spans="1:11">
      <c r="A19" s="15"/>
      <c r="B19" s="17"/>
      <c r="E19" s="17"/>
      <c r="F19" s="526" t="s">
        <v>1254</v>
      </c>
      <c r="G19" s="2"/>
      <c r="H19" s="527" t="s">
        <v>1255</v>
      </c>
      <c r="I19" s="2"/>
      <c r="J19" s="527" t="s">
        <v>1256</v>
      </c>
      <c r="K19" s="38"/>
    </row>
    <row r="20" spans="1:11">
      <c r="A20" s="15"/>
      <c r="B20" s="17"/>
      <c r="E20" s="17"/>
      <c r="F20" s="18"/>
      <c r="G20" s="19"/>
      <c r="H20" s="18"/>
      <c r="I20" s="370"/>
      <c r="J20" s="369"/>
      <c r="K20" s="382"/>
    </row>
    <row r="21" spans="1:11">
      <c r="A21" s="15"/>
      <c r="B21" s="17"/>
      <c r="E21" s="17"/>
      <c r="G21" s="357"/>
      <c r="H21" s="15"/>
      <c r="I21" s="357"/>
      <c r="J21" s="37"/>
      <c r="K21" s="373"/>
    </row>
    <row r="22" spans="1:11">
      <c r="A22" s="15"/>
      <c r="B22" s="17" t="s">
        <v>72</v>
      </c>
      <c r="D22" s="3" t="s">
        <v>1257</v>
      </c>
      <c r="E22" s="17"/>
      <c r="F22" s="3" t="s">
        <v>1258</v>
      </c>
      <c r="G22" s="361" t="s">
        <v>1258</v>
      </c>
      <c r="H22" s="50" t="s">
        <v>1258</v>
      </c>
      <c r="I22" s="361" t="s">
        <v>1258</v>
      </c>
      <c r="J22" s="50" t="s">
        <v>1258</v>
      </c>
      <c r="K22" s="361" t="s">
        <v>1258</v>
      </c>
    </row>
    <row r="23" spans="1:11">
      <c r="A23" s="15"/>
      <c r="B23" s="17" t="s">
        <v>146</v>
      </c>
      <c r="D23" s="3" t="s">
        <v>1259</v>
      </c>
      <c r="E23" s="38"/>
      <c r="F23" s="2" t="s">
        <v>405</v>
      </c>
      <c r="G23" s="361" t="s">
        <v>406</v>
      </c>
      <c r="H23" s="37" t="s">
        <v>405</v>
      </c>
      <c r="I23" s="361" t="s">
        <v>406</v>
      </c>
      <c r="J23" s="37" t="s">
        <v>405</v>
      </c>
      <c r="K23" s="361" t="s">
        <v>406</v>
      </c>
    </row>
    <row r="24" spans="1:11">
      <c r="A24" s="15"/>
      <c r="B24" s="17"/>
      <c r="E24" s="38"/>
      <c r="F24" s="2"/>
      <c r="G24" s="359"/>
      <c r="H24" s="37"/>
      <c r="I24" s="359"/>
      <c r="J24" s="37"/>
      <c r="K24" s="359"/>
    </row>
    <row r="25" spans="1:11">
      <c r="A25" s="18"/>
      <c r="B25" s="20"/>
      <c r="C25" s="19"/>
      <c r="D25" s="149" t="s">
        <v>134</v>
      </c>
      <c r="E25" s="20"/>
      <c r="F25" s="149" t="s">
        <v>155</v>
      </c>
      <c r="G25" s="528" t="s">
        <v>79</v>
      </c>
      <c r="H25" s="529" t="s">
        <v>136</v>
      </c>
      <c r="I25" s="528" t="s">
        <v>154</v>
      </c>
      <c r="J25" s="529" t="s">
        <v>407</v>
      </c>
      <c r="K25" s="528" t="s">
        <v>408</v>
      </c>
    </row>
    <row r="26" spans="1:11">
      <c r="A26" s="15"/>
      <c r="B26" s="17">
        <v>1</v>
      </c>
      <c r="E26" s="17"/>
      <c r="G26" s="359"/>
      <c r="H26" s="15"/>
      <c r="I26" s="359"/>
      <c r="J26" s="15"/>
      <c r="K26" s="359"/>
    </row>
    <row r="27" spans="1:11">
      <c r="A27" s="15"/>
      <c r="B27" s="17">
        <v>2</v>
      </c>
      <c r="E27" s="38"/>
      <c r="F27" s="2"/>
      <c r="G27" s="359"/>
      <c r="H27" s="50"/>
      <c r="I27" s="361"/>
      <c r="J27" s="530"/>
      <c r="K27" s="531"/>
    </row>
    <row r="28" spans="1:11">
      <c r="A28" s="15"/>
      <c r="B28" s="17">
        <v>3</v>
      </c>
      <c r="E28" s="17"/>
      <c r="G28" s="359"/>
      <c r="H28" s="15"/>
      <c r="I28" s="359"/>
      <c r="J28" s="15"/>
      <c r="K28" s="359"/>
    </row>
    <row r="29" spans="1:11">
      <c r="A29" s="15"/>
      <c r="B29" s="17">
        <v>4</v>
      </c>
      <c r="E29" s="17"/>
      <c r="G29" s="359"/>
      <c r="H29" s="15"/>
      <c r="I29" s="359"/>
      <c r="J29" s="15"/>
      <c r="K29" s="359"/>
    </row>
    <row r="30" spans="1:11">
      <c r="A30" s="15"/>
      <c r="B30" s="17">
        <v>5</v>
      </c>
      <c r="E30" s="17"/>
      <c r="G30" s="359"/>
      <c r="H30" s="15"/>
      <c r="I30" s="361"/>
      <c r="J30" s="50"/>
      <c r="K30" s="532"/>
    </row>
    <row r="31" spans="1:11">
      <c r="A31" s="15"/>
      <c r="B31" s="17">
        <v>6</v>
      </c>
      <c r="E31" s="17"/>
      <c r="G31" s="359"/>
      <c r="H31" s="15"/>
      <c r="I31" s="361"/>
      <c r="J31" s="50"/>
      <c r="K31" s="532"/>
    </row>
    <row r="32" spans="1:11">
      <c r="A32" s="15"/>
      <c r="B32" s="17">
        <v>7</v>
      </c>
      <c r="E32" s="17"/>
      <c r="G32" s="359"/>
      <c r="H32" s="15"/>
      <c r="I32" s="531"/>
      <c r="J32" s="50"/>
      <c r="K32" s="532"/>
    </row>
    <row r="33" spans="1:11">
      <c r="A33" s="15"/>
      <c r="B33" s="17">
        <v>8</v>
      </c>
      <c r="E33" s="17"/>
      <c r="G33" s="359"/>
      <c r="H33" s="15"/>
      <c r="I33" s="361"/>
      <c r="J33" s="50"/>
      <c r="K33" s="533"/>
    </row>
    <row r="34" spans="1:11">
      <c r="A34" s="15"/>
      <c r="B34" s="17">
        <v>9</v>
      </c>
      <c r="E34" s="17"/>
      <c r="G34" s="359"/>
      <c r="H34" s="15"/>
      <c r="I34" s="359"/>
      <c r="J34" s="15"/>
      <c r="K34" s="533"/>
    </row>
    <row r="35" spans="1:11">
      <c r="A35" s="15"/>
      <c r="B35" s="17">
        <v>10</v>
      </c>
      <c r="E35" s="17"/>
      <c r="G35" s="359"/>
      <c r="H35" s="15"/>
      <c r="I35" s="359"/>
      <c r="J35" s="15"/>
      <c r="K35" s="533"/>
    </row>
    <row r="36" spans="1:11">
      <c r="A36" s="15"/>
      <c r="B36" s="17">
        <v>11</v>
      </c>
      <c r="E36" s="17"/>
      <c r="G36" s="359"/>
      <c r="H36" s="15"/>
      <c r="I36" s="359"/>
      <c r="J36" s="15"/>
      <c r="K36" s="362"/>
    </row>
    <row r="37" spans="1:11">
      <c r="A37" s="15"/>
      <c r="B37" s="17">
        <v>12</v>
      </c>
      <c r="E37" s="17"/>
      <c r="G37" s="359"/>
      <c r="H37" s="15"/>
      <c r="I37" s="359"/>
      <c r="J37" s="15"/>
      <c r="K37" s="362"/>
    </row>
    <row r="38" spans="1:11">
      <c r="A38" s="15"/>
      <c r="B38" s="17">
        <v>13</v>
      </c>
      <c r="E38" s="17"/>
      <c r="G38" s="359"/>
      <c r="H38" s="15"/>
      <c r="I38" s="359"/>
      <c r="J38" s="15"/>
      <c r="K38" s="362"/>
    </row>
    <row r="39" spans="1:11">
      <c r="A39" s="15"/>
      <c r="B39" s="17">
        <v>14</v>
      </c>
      <c r="E39" s="17"/>
      <c r="G39" s="359"/>
      <c r="H39" s="15"/>
      <c r="I39" s="359"/>
      <c r="J39" s="15"/>
      <c r="K39" s="362"/>
    </row>
    <row r="40" spans="1:11">
      <c r="A40" s="15"/>
      <c r="B40" s="17">
        <v>15</v>
      </c>
      <c r="E40" s="17"/>
      <c r="G40" s="359"/>
      <c r="H40" s="15"/>
      <c r="I40" s="359"/>
      <c r="J40" s="15"/>
      <c r="K40" s="362"/>
    </row>
    <row r="41" spans="1:11">
      <c r="A41" s="15"/>
      <c r="B41" s="17">
        <v>16</v>
      </c>
      <c r="E41" s="17"/>
      <c r="G41" s="359"/>
      <c r="H41" s="15"/>
      <c r="I41" s="359"/>
      <c r="J41" s="15"/>
      <c r="K41" s="362"/>
    </row>
    <row r="42" spans="1:11">
      <c r="A42" s="15"/>
      <c r="B42" s="17">
        <v>17</v>
      </c>
      <c r="E42" s="17"/>
      <c r="G42" s="359"/>
      <c r="H42" s="15"/>
      <c r="I42" s="359"/>
      <c r="J42" s="15"/>
      <c r="K42" s="362"/>
    </row>
    <row r="43" spans="1:11">
      <c r="A43" s="15"/>
      <c r="B43" s="17">
        <v>18</v>
      </c>
      <c r="E43" s="17"/>
      <c r="G43" s="359"/>
      <c r="H43" s="15"/>
      <c r="I43" s="359"/>
      <c r="J43" s="15"/>
      <c r="K43" s="362"/>
    </row>
    <row r="44" spans="1:11">
      <c r="A44" s="15"/>
      <c r="B44" s="17">
        <v>19</v>
      </c>
      <c r="E44" s="17"/>
      <c r="G44" s="359"/>
      <c r="H44" s="15"/>
      <c r="I44" s="359"/>
      <c r="J44" s="15"/>
      <c r="K44" s="362"/>
    </row>
    <row r="45" spans="1:11">
      <c r="A45" s="15"/>
      <c r="B45" s="17">
        <v>20</v>
      </c>
      <c r="E45" s="17"/>
      <c r="G45" s="359"/>
      <c r="H45" s="15"/>
      <c r="I45" s="359"/>
      <c r="J45" s="15"/>
      <c r="K45" s="362"/>
    </row>
    <row r="46" spans="1:11">
      <c r="A46" s="15"/>
      <c r="B46" s="17">
        <v>21</v>
      </c>
      <c r="E46" s="17"/>
      <c r="G46" s="359"/>
      <c r="H46" s="15"/>
      <c r="I46" s="359"/>
      <c r="J46" s="15"/>
      <c r="K46" s="362"/>
    </row>
    <row r="47" spans="1:11">
      <c r="A47" s="15"/>
      <c r="B47" s="17">
        <v>22</v>
      </c>
      <c r="E47" s="17"/>
      <c r="G47" s="359"/>
      <c r="H47" s="15"/>
      <c r="I47" s="359"/>
      <c r="J47" s="15"/>
      <c r="K47" s="362"/>
    </row>
    <row r="48" spans="1:11">
      <c r="A48" s="15"/>
      <c r="B48" s="17">
        <v>23</v>
      </c>
      <c r="E48" s="17"/>
      <c r="G48" s="359"/>
      <c r="H48" s="15"/>
      <c r="I48" s="359"/>
      <c r="J48" s="15"/>
      <c r="K48" s="362"/>
    </row>
    <row r="49" spans="1:11">
      <c r="A49" s="15"/>
      <c r="B49" s="17">
        <v>24</v>
      </c>
      <c r="E49" s="17"/>
      <c r="G49" s="359"/>
      <c r="H49" s="15"/>
      <c r="I49" s="359"/>
      <c r="J49" s="15"/>
      <c r="K49" s="362"/>
    </row>
    <row r="50" spans="1:11">
      <c r="A50" s="15"/>
      <c r="B50" s="17">
        <v>25</v>
      </c>
      <c r="E50" s="17"/>
      <c r="G50" s="359"/>
      <c r="H50" s="15"/>
      <c r="I50" s="359"/>
      <c r="J50" s="15"/>
      <c r="K50" s="362"/>
    </row>
    <row r="51" spans="1:11">
      <c r="A51" s="15"/>
      <c r="B51" s="17">
        <v>26</v>
      </c>
      <c r="E51" s="17"/>
      <c r="G51" s="359"/>
      <c r="H51" s="15"/>
      <c r="I51" s="359"/>
      <c r="J51" s="15"/>
      <c r="K51" s="362"/>
    </row>
    <row r="52" spans="1:11">
      <c r="A52" s="15"/>
      <c r="B52" s="17">
        <v>27</v>
      </c>
      <c r="E52" s="17"/>
      <c r="G52" s="359"/>
      <c r="H52" s="15"/>
      <c r="I52" s="359"/>
      <c r="J52" s="15"/>
      <c r="K52" s="362"/>
    </row>
    <row r="53" spans="1:11">
      <c r="A53" s="15"/>
      <c r="B53" s="17">
        <v>28</v>
      </c>
      <c r="E53" s="17"/>
      <c r="G53" s="359"/>
      <c r="H53" s="15"/>
      <c r="I53" s="359"/>
      <c r="J53" s="15"/>
      <c r="K53" s="362"/>
    </row>
    <row r="54" spans="1:11">
      <c r="A54" s="15"/>
      <c r="B54" s="17">
        <v>29</v>
      </c>
      <c r="E54" s="17"/>
      <c r="G54" s="359"/>
      <c r="H54" s="15"/>
      <c r="I54" s="359"/>
      <c r="J54" s="15"/>
      <c r="K54" s="362"/>
    </row>
    <row r="55" spans="1:11">
      <c r="A55" s="15"/>
      <c r="B55" s="17">
        <v>30</v>
      </c>
      <c r="E55" s="17"/>
      <c r="G55" s="359"/>
      <c r="H55" s="15"/>
      <c r="I55" s="359"/>
      <c r="J55" s="15"/>
      <c r="K55" s="362"/>
    </row>
    <row r="56" spans="1:11">
      <c r="A56" s="15"/>
      <c r="B56" s="17">
        <v>31</v>
      </c>
      <c r="E56" s="17"/>
      <c r="G56" s="359"/>
      <c r="H56" s="15"/>
      <c r="I56" s="359"/>
      <c r="J56" s="15"/>
      <c r="K56" s="362"/>
    </row>
    <row r="57" spans="1:11">
      <c r="A57" s="15"/>
      <c r="B57" s="17">
        <v>32</v>
      </c>
      <c r="E57" s="17"/>
      <c r="G57" s="359"/>
      <c r="H57" s="15"/>
      <c r="I57" s="359"/>
      <c r="J57" s="15"/>
      <c r="K57" s="362"/>
    </row>
    <row r="58" spans="1:11">
      <c r="A58" s="15"/>
      <c r="B58" s="17">
        <v>33</v>
      </c>
      <c r="E58" s="17"/>
      <c r="G58" s="359"/>
      <c r="H58" s="15"/>
      <c r="I58" s="359"/>
      <c r="J58" s="15"/>
      <c r="K58" s="362"/>
    </row>
    <row r="59" spans="1:11">
      <c r="A59" s="15"/>
      <c r="B59" s="17">
        <v>34</v>
      </c>
      <c r="E59" s="17"/>
      <c r="G59" s="359"/>
      <c r="H59" s="15"/>
      <c r="I59" s="359"/>
      <c r="J59" s="15"/>
      <c r="K59" s="362"/>
    </row>
    <row r="60" spans="1:11">
      <c r="A60" s="15"/>
      <c r="B60" s="17">
        <v>35</v>
      </c>
      <c r="E60" s="17"/>
      <c r="G60" s="359"/>
      <c r="H60" s="15"/>
      <c r="I60" s="359"/>
      <c r="J60" s="15"/>
      <c r="K60" s="362"/>
    </row>
    <row r="61" spans="1:11">
      <c r="A61" s="15"/>
      <c r="B61" s="17">
        <v>36</v>
      </c>
      <c r="E61" s="17"/>
      <c r="G61" s="359"/>
      <c r="H61" s="15"/>
      <c r="I61" s="359"/>
      <c r="J61" s="15"/>
      <c r="K61" s="362"/>
    </row>
    <row r="62" spans="1:11">
      <c r="A62" s="15"/>
      <c r="B62" s="17">
        <v>37</v>
      </c>
      <c r="E62" s="17"/>
      <c r="G62" s="359"/>
      <c r="H62" s="15"/>
      <c r="I62" s="359"/>
      <c r="J62" s="15"/>
      <c r="K62" s="362"/>
    </row>
    <row r="63" spans="1:11">
      <c r="A63" s="15"/>
      <c r="B63" s="17">
        <v>38</v>
      </c>
      <c r="E63" s="17"/>
      <c r="G63" s="359"/>
      <c r="H63" s="15"/>
      <c r="I63" s="359"/>
      <c r="J63" s="15"/>
      <c r="K63" s="362"/>
    </row>
    <row r="64" spans="1:11">
      <c r="A64" s="15"/>
      <c r="B64" s="17">
        <v>39</v>
      </c>
      <c r="E64" s="17"/>
      <c r="G64" s="359"/>
      <c r="H64" s="15"/>
      <c r="I64" s="359"/>
      <c r="J64" s="15"/>
      <c r="K64" s="362"/>
    </row>
    <row r="65" spans="1:11">
      <c r="A65" s="15"/>
      <c r="B65" s="17">
        <v>40</v>
      </c>
      <c r="E65" s="17"/>
      <c r="G65" s="359"/>
      <c r="H65" s="15"/>
      <c r="I65" s="359"/>
      <c r="J65" s="15"/>
      <c r="K65" s="362"/>
    </row>
    <row r="66" spans="1:11">
      <c r="A66" s="15"/>
      <c r="B66" s="17">
        <v>41</v>
      </c>
      <c r="E66" s="17"/>
      <c r="G66" s="359"/>
      <c r="H66" s="15"/>
      <c r="I66" s="359"/>
      <c r="J66" s="15"/>
      <c r="K66" s="362"/>
    </row>
    <row r="67" spans="1:11">
      <c r="A67" s="15"/>
      <c r="B67" s="17">
        <v>42</v>
      </c>
      <c r="E67" s="17"/>
      <c r="G67" s="359"/>
      <c r="H67" s="15"/>
      <c r="I67" s="359"/>
      <c r="J67" s="15"/>
      <c r="K67" s="362"/>
    </row>
    <row r="68" spans="1:11">
      <c r="A68" s="15"/>
      <c r="B68" s="17">
        <v>43</v>
      </c>
      <c r="E68" s="17"/>
      <c r="G68" s="359"/>
      <c r="H68" s="15"/>
      <c r="I68" s="359"/>
      <c r="J68" s="15"/>
      <c r="K68" s="362"/>
    </row>
    <row r="69" spans="1:11">
      <c r="A69" s="15"/>
      <c r="B69" s="17">
        <v>44</v>
      </c>
      <c r="E69" s="17"/>
      <c r="G69" s="359"/>
      <c r="H69" s="15"/>
      <c r="I69" s="534"/>
      <c r="J69" s="535"/>
      <c r="K69" s="362"/>
    </row>
    <row r="70" spans="1:11">
      <c r="A70" s="18"/>
      <c r="B70" s="20">
        <v>45</v>
      </c>
      <c r="C70" s="19"/>
      <c r="D70" s="19"/>
      <c r="E70" s="20"/>
      <c r="F70" s="19"/>
      <c r="G70" s="360"/>
      <c r="H70" s="18"/>
      <c r="I70" s="536"/>
      <c r="J70" s="335"/>
      <c r="K70" s="360"/>
    </row>
    <row r="72" spans="1:11">
      <c r="A72" s="2"/>
      <c r="B72" s="2"/>
      <c r="C72" s="2"/>
      <c r="D72" s="2"/>
      <c r="E72" s="2"/>
      <c r="F72" s="2"/>
      <c r="G72" s="2"/>
      <c r="H72" s="2"/>
      <c r="I72" s="2"/>
      <c r="J72" s="2"/>
      <c r="K72" s="27" t="s">
        <v>2507</v>
      </c>
    </row>
    <row r="73" spans="1:11">
      <c r="K73" s="30"/>
    </row>
    <row r="83" spans="4:4" ht="15.75">
      <c r="D83" s="317"/>
    </row>
  </sheetData>
  <pageMargins left="0.5" right="0.5" top="0.5" bottom="0.55000000000000004" header="0.5" footer="0.5"/>
  <pageSetup scale="60" fitToWidth="2"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ransitionEvaluation="1" transitionEntry="1">
    <pageSetUpPr fitToPage="1"/>
  </sheetPr>
  <dimension ref="A2:P175"/>
  <sheetViews>
    <sheetView defaultGridColor="0" colorId="22" zoomScale="87" zoomScaleNormal="87" workbookViewId="0">
      <selection activeCell="L95" sqref="L95"/>
    </sheetView>
  </sheetViews>
  <sheetFormatPr defaultColWidth="9.77734375" defaultRowHeight="15"/>
  <cols>
    <col min="1" max="1" width="1.77734375" style="473" customWidth="1"/>
    <col min="2" max="2" width="4.77734375" style="473" customWidth="1"/>
    <col min="3" max="3" width="10.5546875" style="473" customWidth="1"/>
    <col min="4" max="4" width="38.6640625" style="473" customWidth="1"/>
    <col min="5" max="5" width="3.77734375" style="473" customWidth="1"/>
    <col min="6" max="6" width="11.21875" style="473" customWidth="1"/>
    <col min="7" max="9" width="15.6640625" style="473" customWidth="1"/>
    <col min="10" max="10" width="15.33203125" style="473" customWidth="1"/>
    <col min="11" max="12" width="15.6640625" style="473" customWidth="1"/>
    <col min="13" max="13" width="1.77734375" style="473" customWidth="1"/>
    <col min="14" max="16384" width="9.77734375" style="473"/>
  </cols>
  <sheetData>
    <row r="2" spans="1:12" ht="15.75" thickBot="1">
      <c r="E2" s="872"/>
      <c r="F2" s="872"/>
      <c r="G2" s="872"/>
      <c r="H2" s="872"/>
      <c r="I2" s="872"/>
      <c r="J2" s="872"/>
    </row>
    <row r="3" spans="1:12" ht="19.899999999999999" customHeight="1">
      <c r="A3" s="537" t="s">
        <v>1202</v>
      </c>
      <c r="B3" s="538"/>
      <c r="C3" s="538"/>
      <c r="D3" s="538"/>
      <c r="E3" s="856" t="s">
        <v>43</v>
      </c>
      <c r="G3" s="790"/>
      <c r="H3" s="856" t="s">
        <v>44</v>
      </c>
      <c r="J3" s="790"/>
      <c r="K3" s="538" t="s">
        <v>45</v>
      </c>
      <c r="L3" s="539"/>
    </row>
    <row r="4" spans="1:12">
      <c r="A4" s="540"/>
      <c r="E4" s="869" t="s">
        <v>2106</v>
      </c>
      <c r="F4" s="709"/>
      <c r="G4" s="790"/>
      <c r="H4" s="856"/>
      <c r="J4" s="790"/>
      <c r="L4" s="541"/>
    </row>
    <row r="5" spans="1:12">
      <c r="A5" s="542"/>
      <c r="B5" s="472"/>
      <c r="C5" s="472"/>
      <c r="D5" s="477"/>
      <c r="E5" s="870" t="s">
        <v>2107</v>
      </c>
      <c r="F5" s="871"/>
      <c r="G5" s="830"/>
      <c r="H5" s="982"/>
      <c r="I5" s="984"/>
      <c r="J5" s="983"/>
      <c r="K5" s="477" t="s">
        <v>2068</v>
      </c>
      <c r="L5" s="543"/>
    </row>
    <row r="6" spans="1:12">
      <c r="A6" s="540"/>
      <c r="L6" s="541"/>
    </row>
    <row r="7" spans="1:12">
      <c r="A7" s="1439" t="s">
        <v>1260</v>
      </c>
      <c r="B7" s="1440"/>
      <c r="C7" s="1440"/>
      <c r="D7" s="1440"/>
      <c r="E7" s="1440"/>
      <c r="F7" s="1440"/>
      <c r="G7" s="1440"/>
      <c r="H7" s="1440"/>
      <c r="I7" s="1440"/>
      <c r="J7" s="1440"/>
      <c r="K7" s="1440"/>
      <c r="L7" s="1441"/>
    </row>
    <row r="8" spans="1:12">
      <c r="A8" s="542"/>
      <c r="B8" s="472"/>
      <c r="C8" s="472"/>
      <c r="D8" s="472"/>
      <c r="E8" s="472"/>
      <c r="F8" s="472"/>
      <c r="G8" s="472"/>
      <c r="H8" s="472"/>
      <c r="I8" s="472"/>
      <c r="J8" s="472"/>
      <c r="K8" s="472"/>
      <c r="L8" s="543"/>
    </row>
    <row r="9" spans="1:12">
      <c r="A9" s="540"/>
      <c r="B9" s="1370"/>
      <c r="L9" s="541"/>
    </row>
    <row r="10" spans="1:12" ht="20.25">
      <c r="A10" s="540"/>
      <c r="B10" s="1371">
        <v>1</v>
      </c>
      <c r="C10" s="737" t="s">
        <v>1261</v>
      </c>
      <c r="L10" s="541"/>
    </row>
    <row r="11" spans="1:12" ht="20.25">
      <c r="A11" s="540"/>
      <c r="B11" s="1371"/>
      <c r="C11" s="737"/>
      <c r="L11" s="541"/>
    </row>
    <row r="12" spans="1:12">
      <c r="A12" s="540"/>
      <c r="B12" s="1371">
        <v>2</v>
      </c>
      <c r="C12" s="709" t="s">
        <v>1262</v>
      </c>
      <c r="L12" s="541"/>
    </row>
    <row r="13" spans="1:12">
      <c r="A13" s="542"/>
      <c r="B13" s="1372"/>
      <c r="D13" s="472"/>
      <c r="E13" s="472"/>
      <c r="F13" s="472"/>
      <c r="G13" s="472"/>
      <c r="H13" s="472"/>
      <c r="I13" s="472"/>
      <c r="J13" s="472"/>
      <c r="K13" s="472"/>
      <c r="L13" s="543"/>
    </row>
    <row r="14" spans="1:12" ht="45">
      <c r="A14" s="540"/>
      <c r="B14" s="729" t="s">
        <v>516</v>
      </c>
      <c r="C14" s="714" t="s">
        <v>2108</v>
      </c>
      <c r="D14" s="476" t="s">
        <v>1264</v>
      </c>
      <c r="G14" s="545" t="s">
        <v>1263</v>
      </c>
      <c r="H14" s="712" t="s">
        <v>2124</v>
      </c>
      <c r="I14" s="738" t="s">
        <v>2125</v>
      </c>
      <c r="J14" s="715" t="s">
        <v>2126</v>
      </c>
      <c r="K14" s="714" t="s">
        <v>2127</v>
      </c>
      <c r="L14" s="745" t="s">
        <v>2135</v>
      </c>
    </row>
    <row r="15" spans="1:12">
      <c r="A15" s="546"/>
      <c r="B15" s="730"/>
      <c r="C15" s="863"/>
      <c r="D15" s="852"/>
      <c r="E15" s="853"/>
      <c r="F15" s="853"/>
      <c r="G15" s="489" t="s">
        <v>155</v>
      </c>
      <c r="H15" s="490" t="s">
        <v>79</v>
      </c>
      <c r="I15" s="491" t="s">
        <v>136</v>
      </c>
      <c r="J15" s="547" t="s">
        <v>154</v>
      </c>
      <c r="K15" s="548" t="s">
        <v>407</v>
      </c>
      <c r="L15" s="549" t="s">
        <v>408</v>
      </c>
    </row>
    <row r="16" spans="1:12">
      <c r="A16" s="540"/>
      <c r="B16" s="736">
        <v>1</v>
      </c>
      <c r="C16" s="828"/>
      <c r="D16" s="854"/>
      <c r="E16" s="836"/>
      <c r="F16" s="855"/>
      <c r="H16" s="474"/>
      <c r="I16" s="474"/>
      <c r="J16" s="475"/>
      <c r="K16" s="475"/>
      <c r="L16" s="541"/>
    </row>
    <row r="17" spans="1:12">
      <c r="A17" s="540"/>
      <c r="B17" s="736">
        <v>2</v>
      </c>
      <c r="C17" s="731"/>
      <c r="D17" s="856" t="s">
        <v>1265</v>
      </c>
      <c r="F17" s="790"/>
      <c r="G17" s="1005"/>
      <c r="H17" s="1006"/>
      <c r="I17" s="1006"/>
      <c r="J17" s="1007"/>
      <c r="K17" s="1008"/>
      <c r="L17" s="1009"/>
    </row>
    <row r="18" spans="1:12">
      <c r="A18" s="540"/>
      <c r="B18" s="736">
        <v>3</v>
      </c>
      <c r="C18" s="731"/>
      <c r="D18" s="857" t="s">
        <v>2109</v>
      </c>
      <c r="F18" s="790"/>
      <c r="G18" s="1010"/>
      <c r="H18" s="992"/>
      <c r="I18" s="992"/>
      <c r="J18" s="989"/>
      <c r="K18" s="875"/>
      <c r="L18" s="993"/>
    </row>
    <row r="19" spans="1:12">
      <c r="A19" s="540"/>
      <c r="B19" s="736">
        <v>4</v>
      </c>
      <c r="C19" s="731"/>
      <c r="D19" s="858" t="s">
        <v>1266</v>
      </c>
      <c r="F19" s="790"/>
      <c r="G19" s="849"/>
      <c r="H19" s="494"/>
      <c r="I19" s="494"/>
      <c r="J19" s="741"/>
      <c r="K19" s="743"/>
      <c r="L19" s="551"/>
    </row>
    <row r="20" spans="1:12">
      <c r="A20" s="540"/>
      <c r="B20" s="736">
        <v>5</v>
      </c>
      <c r="C20" s="731"/>
      <c r="D20" s="859" t="s">
        <v>2101</v>
      </c>
      <c r="F20" s="790"/>
      <c r="G20" s="849"/>
      <c r="H20" s="494"/>
      <c r="I20" s="494"/>
      <c r="J20" s="741"/>
      <c r="K20" s="743"/>
      <c r="L20" s="551"/>
    </row>
    <row r="21" spans="1:12">
      <c r="A21" s="540"/>
      <c r="B21" s="736">
        <v>6</v>
      </c>
      <c r="C21" s="731"/>
      <c r="D21" s="859" t="s">
        <v>2102</v>
      </c>
      <c r="F21" s="790"/>
      <c r="G21" s="849"/>
      <c r="H21" s="494"/>
      <c r="I21" s="494"/>
      <c r="J21" s="741"/>
      <c r="K21" s="743"/>
      <c r="L21" s="551"/>
    </row>
    <row r="22" spans="1:12">
      <c r="A22" s="540"/>
      <c r="B22" s="736">
        <v>7</v>
      </c>
      <c r="C22" s="731"/>
      <c r="D22" s="860" t="s">
        <v>148</v>
      </c>
      <c r="F22" s="790"/>
      <c r="G22" s="850">
        <f>SUM(G19:G21)</f>
        <v>0</v>
      </c>
      <c r="H22" s="554">
        <v>0</v>
      </c>
      <c r="I22" s="554">
        <v>0</v>
      </c>
      <c r="J22" s="742">
        <v>0</v>
      </c>
      <c r="K22" s="826" t="e">
        <f>G22/H22</f>
        <v>#DIV/0!</v>
      </c>
      <c r="L22" s="555">
        <v>0</v>
      </c>
    </row>
    <row r="23" spans="1:12">
      <c r="A23" s="540"/>
      <c r="B23" s="736">
        <v>8</v>
      </c>
      <c r="C23" s="731"/>
      <c r="D23" s="857" t="s">
        <v>2110</v>
      </c>
      <c r="F23" s="790"/>
      <c r="G23" s="1011"/>
      <c r="H23" s="985"/>
      <c r="I23" s="985"/>
      <c r="J23" s="988"/>
      <c r="K23" s="988"/>
      <c r="L23" s="987"/>
    </row>
    <row r="24" spans="1:12">
      <c r="A24" s="540"/>
      <c r="B24" s="736">
        <v>9</v>
      </c>
      <c r="C24" s="731"/>
      <c r="D24" s="858" t="s">
        <v>1266</v>
      </c>
      <c r="F24" s="790"/>
      <c r="G24" s="849"/>
      <c r="H24" s="494"/>
      <c r="I24" s="494"/>
      <c r="J24" s="741"/>
      <c r="K24" s="743"/>
      <c r="L24" s="551"/>
    </row>
    <row r="25" spans="1:12">
      <c r="A25" s="540"/>
      <c r="B25" s="736">
        <v>10</v>
      </c>
      <c r="C25" s="731"/>
      <c r="D25" s="859" t="s">
        <v>2101</v>
      </c>
      <c r="F25" s="790"/>
      <c r="G25" s="849"/>
      <c r="H25" s="494"/>
      <c r="I25" s="494"/>
      <c r="J25" s="741"/>
      <c r="K25" s="743"/>
      <c r="L25" s="551"/>
    </row>
    <row r="26" spans="1:12">
      <c r="A26" s="540"/>
      <c r="B26" s="736">
        <v>11</v>
      </c>
      <c r="C26" s="731"/>
      <c r="D26" s="859" t="s">
        <v>2102</v>
      </c>
      <c r="F26" s="790"/>
      <c r="G26" s="849"/>
      <c r="H26" s="494"/>
      <c r="I26" s="494"/>
      <c r="J26" s="741"/>
      <c r="K26" s="743"/>
      <c r="L26" s="551"/>
    </row>
    <row r="27" spans="1:12">
      <c r="A27" s="540"/>
      <c r="B27" s="736">
        <v>12</v>
      </c>
      <c r="C27" s="731"/>
      <c r="D27" s="860" t="s">
        <v>148</v>
      </c>
      <c r="F27" s="790"/>
      <c r="G27" s="850">
        <f>SUM(G24:G26)</f>
        <v>0</v>
      </c>
      <c r="H27" s="554">
        <v>0</v>
      </c>
      <c r="I27" s="554">
        <v>0</v>
      </c>
      <c r="J27" s="742">
        <v>0</v>
      </c>
      <c r="K27" s="826" t="e">
        <f>G27/H27</f>
        <v>#DIV/0!</v>
      </c>
      <c r="L27" s="555">
        <v>0</v>
      </c>
    </row>
    <row r="28" spans="1:12">
      <c r="A28" s="540"/>
      <c r="B28" s="736">
        <v>13</v>
      </c>
      <c r="C28" s="731"/>
      <c r="D28" s="857" t="s">
        <v>2111</v>
      </c>
      <c r="F28" s="790"/>
      <c r="G28" s="1011"/>
      <c r="H28" s="985"/>
      <c r="I28" s="985"/>
      <c r="J28" s="988"/>
      <c r="K28" s="988"/>
      <c r="L28" s="987"/>
    </row>
    <row r="29" spans="1:12">
      <c r="A29" s="540"/>
      <c r="B29" s="736">
        <v>14</v>
      </c>
      <c r="C29" s="731"/>
      <c r="D29" s="858" t="s">
        <v>1266</v>
      </c>
      <c r="F29" s="790"/>
      <c r="G29" s="849"/>
      <c r="H29" s="494"/>
      <c r="I29" s="494"/>
      <c r="J29" s="741"/>
      <c r="K29" s="743"/>
      <c r="L29" s="551"/>
    </row>
    <row r="30" spans="1:12">
      <c r="A30" s="540"/>
      <c r="B30" s="736">
        <v>15</v>
      </c>
      <c r="C30" s="731"/>
      <c r="D30" s="859" t="s">
        <v>2101</v>
      </c>
      <c r="F30" s="790"/>
      <c r="G30" s="849"/>
      <c r="H30" s="494"/>
      <c r="I30" s="494"/>
      <c r="J30" s="741"/>
      <c r="K30" s="743"/>
      <c r="L30" s="551"/>
    </row>
    <row r="31" spans="1:12">
      <c r="A31" s="540"/>
      <c r="B31" s="736">
        <v>16</v>
      </c>
      <c r="C31" s="731"/>
      <c r="D31" s="859" t="s">
        <v>2102</v>
      </c>
      <c r="F31" s="790"/>
      <c r="G31" s="849"/>
      <c r="H31" s="494"/>
      <c r="I31" s="494"/>
      <c r="J31" s="741"/>
      <c r="K31" s="743"/>
      <c r="L31" s="551"/>
    </row>
    <row r="32" spans="1:12">
      <c r="A32" s="540"/>
      <c r="B32" s="736">
        <v>17</v>
      </c>
      <c r="C32" s="731"/>
      <c r="D32" s="860" t="s">
        <v>148</v>
      </c>
      <c r="F32" s="790"/>
      <c r="G32" s="850">
        <f>SUM(G29:G31)</f>
        <v>0</v>
      </c>
      <c r="H32" s="554">
        <v>0</v>
      </c>
      <c r="I32" s="554">
        <v>0</v>
      </c>
      <c r="J32" s="742">
        <v>0</v>
      </c>
      <c r="K32" s="826" t="e">
        <f>G32/H32</f>
        <v>#DIV/0!</v>
      </c>
      <c r="L32" s="555">
        <v>0</v>
      </c>
    </row>
    <row r="33" spans="1:13">
      <c r="A33" s="540"/>
      <c r="B33" s="736">
        <v>18</v>
      </c>
      <c r="C33" s="731"/>
      <c r="D33" s="857" t="s">
        <v>2112</v>
      </c>
      <c r="F33" s="790"/>
      <c r="G33" s="1011"/>
      <c r="H33" s="985"/>
      <c r="I33" s="985"/>
      <c r="J33" s="988"/>
      <c r="K33" s="988"/>
      <c r="L33" s="987"/>
    </row>
    <row r="34" spans="1:13">
      <c r="A34" s="540"/>
      <c r="B34" s="736">
        <v>19</v>
      </c>
      <c r="C34" s="731"/>
      <c r="D34" s="858" t="s">
        <v>1266</v>
      </c>
      <c r="F34" s="790"/>
      <c r="G34" s="849"/>
      <c r="H34" s="494"/>
      <c r="I34" s="494"/>
      <c r="J34" s="741"/>
      <c r="K34" s="743"/>
      <c r="L34" s="551"/>
    </row>
    <row r="35" spans="1:13">
      <c r="A35" s="540"/>
      <c r="B35" s="736">
        <v>20</v>
      </c>
      <c r="C35" s="731"/>
      <c r="D35" s="859" t="s">
        <v>2101</v>
      </c>
      <c r="F35" s="790"/>
      <c r="G35" s="849"/>
      <c r="H35" s="494"/>
      <c r="I35" s="494"/>
      <c r="J35" s="741"/>
      <c r="K35" s="743"/>
      <c r="L35" s="551"/>
    </row>
    <row r="36" spans="1:13">
      <c r="A36" s="540"/>
      <c r="B36" s="736">
        <v>21</v>
      </c>
      <c r="C36" s="731"/>
      <c r="D36" s="859" t="s">
        <v>2102</v>
      </c>
      <c r="F36" s="790"/>
      <c r="G36" s="849"/>
      <c r="H36" s="494"/>
      <c r="I36" s="494"/>
      <c r="J36" s="741"/>
      <c r="K36" s="743"/>
      <c r="L36" s="551"/>
    </row>
    <row r="37" spans="1:13">
      <c r="A37" s="540"/>
      <c r="B37" s="736">
        <v>22</v>
      </c>
      <c r="C37" s="731"/>
      <c r="D37" s="860" t="s">
        <v>148</v>
      </c>
      <c r="F37" s="790"/>
      <c r="G37" s="850">
        <f>SUM(G34:G36)</f>
        <v>0</v>
      </c>
      <c r="H37" s="554">
        <v>0</v>
      </c>
      <c r="I37" s="554">
        <v>0</v>
      </c>
      <c r="J37" s="742">
        <v>0</v>
      </c>
      <c r="K37" s="826" t="e">
        <f>G37/H37</f>
        <v>#DIV/0!</v>
      </c>
      <c r="L37" s="555">
        <v>0</v>
      </c>
    </row>
    <row r="38" spans="1:13">
      <c r="A38" s="540"/>
      <c r="B38" s="736">
        <v>23</v>
      </c>
      <c r="C38" s="731"/>
      <c r="D38" s="860"/>
      <c r="F38" s="790"/>
      <c r="G38" s="480"/>
      <c r="H38" s="494"/>
      <c r="I38" s="494"/>
      <c r="J38" s="550"/>
      <c r="K38" s="550"/>
      <c r="L38" s="558"/>
    </row>
    <row r="39" spans="1:13">
      <c r="A39" s="540"/>
      <c r="B39" s="736">
        <v>24</v>
      </c>
      <c r="C39" s="731"/>
      <c r="D39" s="1437" t="s">
        <v>2121</v>
      </c>
      <c r="E39" s="1438"/>
      <c r="F39" s="790"/>
      <c r="G39" s="1012"/>
      <c r="H39" s="992"/>
      <c r="I39" s="992"/>
      <c r="J39" s="1013"/>
      <c r="K39" s="1013"/>
      <c r="L39" s="1014"/>
    </row>
    <row r="40" spans="1:13">
      <c r="A40" s="540"/>
      <c r="B40" s="736">
        <v>25</v>
      </c>
      <c r="C40" s="731"/>
      <c r="D40" s="1437" t="s">
        <v>1266</v>
      </c>
      <c r="E40" s="1438"/>
      <c r="F40" s="790"/>
      <c r="G40" s="849">
        <f>G19+G29</f>
        <v>0</v>
      </c>
      <c r="H40" s="494"/>
      <c r="I40" s="494"/>
      <c r="J40" s="741"/>
      <c r="K40" s="743"/>
      <c r="L40" s="551"/>
      <c r="M40" s="744"/>
    </row>
    <row r="41" spans="1:13">
      <c r="A41" s="540"/>
      <c r="B41" s="736">
        <v>26</v>
      </c>
      <c r="C41" s="731"/>
      <c r="D41" s="1437" t="s">
        <v>2101</v>
      </c>
      <c r="E41" s="1438"/>
      <c r="F41" s="790"/>
      <c r="G41" s="849">
        <f t="shared" ref="G41:G42" si="0">G20+G30</f>
        <v>0</v>
      </c>
      <c r="H41" s="494"/>
      <c r="I41" s="494"/>
      <c r="J41" s="741"/>
      <c r="K41" s="743"/>
      <c r="L41" s="551"/>
      <c r="M41" s="744"/>
    </row>
    <row r="42" spans="1:13">
      <c r="A42" s="540"/>
      <c r="B42" s="736">
        <v>27</v>
      </c>
      <c r="C42" s="731"/>
      <c r="D42" s="1437" t="s">
        <v>2120</v>
      </c>
      <c r="E42" s="1438"/>
      <c r="F42" s="790"/>
      <c r="G42" s="849">
        <f t="shared" si="0"/>
        <v>0</v>
      </c>
      <c r="H42" s="494"/>
      <c r="I42" s="494"/>
      <c r="J42" s="741"/>
      <c r="K42" s="743"/>
      <c r="L42" s="551"/>
      <c r="M42" s="744"/>
    </row>
    <row r="43" spans="1:13">
      <c r="A43" s="540"/>
      <c r="B43" s="736">
        <v>28</v>
      </c>
      <c r="C43" s="731"/>
      <c r="D43" s="816" t="s">
        <v>148</v>
      </c>
      <c r="F43" s="790"/>
      <c r="G43" s="850">
        <f>SUM(G40:G42)</f>
        <v>0</v>
      </c>
      <c r="H43" s="554">
        <v>0</v>
      </c>
      <c r="I43" s="554">
        <v>0</v>
      </c>
      <c r="J43" s="742">
        <v>0</v>
      </c>
      <c r="K43" s="826" t="e">
        <f>G43/H43</f>
        <v>#DIV/0!</v>
      </c>
      <c r="L43" s="555">
        <v>0</v>
      </c>
      <c r="M43" s="744"/>
    </row>
    <row r="44" spans="1:13">
      <c r="A44" s="540"/>
      <c r="B44" s="736">
        <v>29</v>
      </c>
      <c r="C44" s="731"/>
      <c r="D44" s="1437" t="s">
        <v>2128</v>
      </c>
      <c r="E44" s="1438"/>
      <c r="F44" s="790"/>
      <c r="G44" s="1015"/>
      <c r="H44" s="992"/>
      <c r="I44" s="992"/>
      <c r="J44" s="874"/>
      <c r="K44" s="875"/>
      <c r="L44" s="1016"/>
    </row>
    <row r="45" spans="1:13">
      <c r="A45" s="540"/>
      <c r="B45" s="736">
        <v>30</v>
      </c>
      <c r="C45" s="731"/>
      <c r="D45" s="1437" t="s">
        <v>1266</v>
      </c>
      <c r="E45" s="1438"/>
      <c r="F45" s="790"/>
      <c r="G45" s="849">
        <f t="shared" ref="G45:G47" si="1">G24+G34</f>
        <v>0</v>
      </c>
      <c r="H45" s="494"/>
      <c r="I45" s="494"/>
      <c r="J45" s="741"/>
      <c r="K45" s="743"/>
      <c r="L45" s="558"/>
    </row>
    <row r="46" spans="1:13">
      <c r="A46" s="540"/>
      <c r="B46" s="736">
        <v>31</v>
      </c>
      <c r="C46" s="731"/>
      <c r="D46" s="1437" t="s">
        <v>2101</v>
      </c>
      <c r="E46" s="1438"/>
      <c r="F46" s="790"/>
      <c r="G46" s="849">
        <f t="shared" si="1"/>
        <v>0</v>
      </c>
      <c r="H46" s="494"/>
      <c r="I46" s="494"/>
      <c r="J46" s="741"/>
      <c r="K46" s="743"/>
      <c r="L46" s="558"/>
    </row>
    <row r="47" spans="1:13">
      <c r="A47" s="540"/>
      <c r="B47" s="736">
        <v>32</v>
      </c>
      <c r="C47" s="731"/>
      <c r="D47" s="1437" t="s">
        <v>2120</v>
      </c>
      <c r="E47" s="1438"/>
      <c r="F47" s="790"/>
      <c r="G47" s="849">
        <f t="shared" si="1"/>
        <v>0</v>
      </c>
      <c r="H47" s="494"/>
      <c r="I47" s="494"/>
      <c r="J47" s="741"/>
      <c r="K47" s="743"/>
      <c r="L47" s="747"/>
    </row>
    <row r="48" spans="1:13">
      <c r="A48" s="540"/>
      <c r="B48" s="736">
        <v>33</v>
      </c>
      <c r="C48" s="731"/>
      <c r="D48" s="816" t="s">
        <v>148</v>
      </c>
      <c r="F48" s="790"/>
      <c r="G48" s="850">
        <f>SUM(G45:G47)</f>
        <v>0</v>
      </c>
      <c r="H48" s="554">
        <v>0</v>
      </c>
      <c r="I48" s="554">
        <v>0</v>
      </c>
      <c r="J48" s="742">
        <v>0</v>
      </c>
      <c r="K48" s="826" t="e">
        <f>G48/H48</f>
        <v>#DIV/0!</v>
      </c>
      <c r="L48" s="555">
        <v>0</v>
      </c>
    </row>
    <row r="49" spans="1:12">
      <c r="A49" s="540"/>
      <c r="B49" s="736">
        <v>34</v>
      </c>
      <c r="C49" s="731"/>
      <c r="D49" s="1437" t="s">
        <v>2272</v>
      </c>
      <c r="E49" s="1438"/>
      <c r="F49" s="790"/>
      <c r="G49" s="1015"/>
      <c r="H49" s="992"/>
      <c r="I49" s="992"/>
      <c r="J49" s="874"/>
      <c r="K49" s="875"/>
      <c r="L49" s="1016"/>
    </row>
    <row r="50" spans="1:12">
      <c r="A50" s="540"/>
      <c r="B50" s="736">
        <v>35</v>
      </c>
      <c r="C50" s="731"/>
      <c r="D50" s="1437" t="s">
        <v>1266</v>
      </c>
      <c r="E50" s="1438"/>
      <c r="F50" s="790"/>
      <c r="G50" s="849">
        <f>G40+G45</f>
        <v>0</v>
      </c>
      <c r="H50" s="494"/>
      <c r="I50" s="494"/>
      <c r="J50" s="741"/>
      <c r="K50" s="743"/>
      <c r="L50" s="558"/>
    </row>
    <row r="51" spans="1:12">
      <c r="A51" s="540"/>
      <c r="B51" s="736">
        <v>36</v>
      </c>
      <c r="C51" s="731"/>
      <c r="D51" s="1437" t="s">
        <v>2101</v>
      </c>
      <c r="E51" s="1438"/>
      <c r="F51" s="790"/>
      <c r="G51" s="849">
        <f>G41+G46</f>
        <v>0</v>
      </c>
      <c r="H51" s="494"/>
      <c r="I51" s="494"/>
      <c r="J51" s="741"/>
      <c r="K51" s="743"/>
      <c r="L51" s="558"/>
    </row>
    <row r="52" spans="1:12">
      <c r="A52" s="540"/>
      <c r="B52" s="736">
        <v>37</v>
      </c>
      <c r="C52" s="731"/>
      <c r="D52" s="1437" t="s">
        <v>2120</v>
      </c>
      <c r="E52" s="1438"/>
      <c r="F52" s="790"/>
      <c r="G52" s="849">
        <f>G42+G47</f>
        <v>0</v>
      </c>
      <c r="H52" s="494"/>
      <c r="I52" s="494"/>
      <c r="J52" s="741"/>
      <c r="K52" s="743"/>
      <c r="L52" s="747"/>
    </row>
    <row r="53" spans="1:12">
      <c r="A53" s="540"/>
      <c r="B53" s="736">
        <v>38</v>
      </c>
      <c r="C53" s="731"/>
      <c r="D53" s="816" t="s">
        <v>148</v>
      </c>
      <c r="F53" s="790"/>
      <c r="G53" s="850">
        <f>SUM(G50:G52)</f>
        <v>0</v>
      </c>
      <c r="H53" s="554">
        <v>0</v>
      </c>
      <c r="I53" s="554">
        <v>0</v>
      </c>
      <c r="J53" s="742">
        <v>0</v>
      </c>
      <c r="K53" s="826" t="e">
        <f>G53/H53</f>
        <v>#DIV/0!</v>
      </c>
      <c r="L53" s="555">
        <v>0</v>
      </c>
    </row>
    <row r="54" spans="1:12">
      <c r="A54" s="540"/>
      <c r="B54" s="736">
        <v>39</v>
      </c>
      <c r="C54" s="731"/>
      <c r="D54" s="860"/>
      <c r="E54" s="710"/>
      <c r="F54" s="790"/>
      <c r="G54" s="820"/>
      <c r="H54" s="495"/>
      <c r="I54" s="495"/>
      <c r="J54" s="556"/>
      <c r="K54" s="556"/>
      <c r="L54" s="557"/>
    </row>
    <row r="55" spans="1:12">
      <c r="A55" s="540"/>
      <c r="B55" s="736">
        <v>40</v>
      </c>
      <c r="C55" s="731"/>
      <c r="D55" s="856" t="s">
        <v>1267</v>
      </c>
      <c r="F55" s="790"/>
      <c r="G55" s="1011"/>
      <c r="H55" s="985"/>
      <c r="I55" s="985"/>
      <c r="J55" s="988"/>
      <c r="K55" s="988"/>
      <c r="L55" s="987"/>
    </row>
    <row r="56" spans="1:12">
      <c r="A56" s="540"/>
      <c r="B56" s="736">
        <v>41</v>
      </c>
      <c r="C56" s="731"/>
      <c r="D56" s="857" t="s">
        <v>2113</v>
      </c>
      <c r="F56" s="790"/>
      <c r="G56" s="1011"/>
      <c r="H56" s="985"/>
      <c r="I56" s="985"/>
      <c r="J56" s="988"/>
      <c r="K56" s="988"/>
      <c r="L56" s="987"/>
    </row>
    <row r="57" spans="1:12">
      <c r="A57" s="540"/>
      <c r="B57" s="736">
        <v>42</v>
      </c>
      <c r="C57" s="731"/>
      <c r="D57" s="858" t="s">
        <v>1266</v>
      </c>
      <c r="F57" s="790"/>
      <c r="G57" s="849"/>
      <c r="H57" s="494"/>
      <c r="I57" s="494"/>
      <c r="J57" s="741"/>
      <c r="K57" s="743"/>
      <c r="L57" s="551"/>
    </row>
    <row r="58" spans="1:12">
      <c r="A58" s="540"/>
      <c r="B58" s="736">
        <v>43</v>
      </c>
      <c r="C58" s="731"/>
      <c r="D58" s="859" t="s">
        <v>2101</v>
      </c>
      <c r="F58" s="790"/>
      <c r="G58" s="849"/>
      <c r="H58" s="494"/>
      <c r="I58" s="494"/>
      <c r="J58" s="741"/>
      <c r="K58" s="743"/>
      <c r="L58" s="551"/>
    </row>
    <row r="59" spans="1:12">
      <c r="A59" s="540"/>
      <c r="B59" s="736">
        <v>44</v>
      </c>
      <c r="C59" s="731"/>
      <c r="D59" s="859" t="s">
        <v>2102</v>
      </c>
      <c r="F59" s="790"/>
      <c r="G59" s="849"/>
      <c r="H59" s="494"/>
      <c r="I59" s="494"/>
      <c r="J59" s="741"/>
      <c r="K59" s="743"/>
      <c r="L59" s="551"/>
    </row>
    <row r="60" spans="1:12">
      <c r="A60" s="540"/>
      <c r="B60" s="736">
        <v>45</v>
      </c>
      <c r="C60" s="731"/>
      <c r="D60" s="860" t="s">
        <v>148</v>
      </c>
      <c r="F60" s="790"/>
      <c r="G60" s="850">
        <f>SUM(G57:G59)</f>
        <v>0</v>
      </c>
      <c r="H60" s="554">
        <v>0</v>
      </c>
      <c r="I60" s="554">
        <v>0</v>
      </c>
      <c r="J60" s="742">
        <v>0</v>
      </c>
      <c r="K60" s="826" t="e">
        <f>G60/H60</f>
        <v>#DIV/0!</v>
      </c>
      <c r="L60" s="555">
        <v>0</v>
      </c>
    </row>
    <row r="61" spans="1:12">
      <c r="A61" s="540"/>
      <c r="B61" s="736">
        <v>46</v>
      </c>
      <c r="C61" s="731"/>
      <c r="D61" s="857" t="s">
        <v>2114</v>
      </c>
      <c r="F61" s="790"/>
      <c r="G61" s="1011"/>
      <c r="H61" s="985"/>
      <c r="I61" s="985"/>
      <c r="J61" s="988"/>
      <c r="K61" s="988"/>
      <c r="L61" s="987"/>
    </row>
    <row r="62" spans="1:12">
      <c r="A62" s="540"/>
      <c r="B62" s="736">
        <v>47</v>
      </c>
      <c r="C62" s="731"/>
      <c r="D62" s="858" t="s">
        <v>1266</v>
      </c>
      <c r="F62" s="790"/>
      <c r="G62" s="849"/>
      <c r="H62" s="494"/>
      <c r="I62" s="494"/>
      <c r="J62" s="741"/>
      <c r="K62" s="743"/>
      <c r="L62" s="551"/>
    </row>
    <row r="63" spans="1:12">
      <c r="A63" s="540"/>
      <c r="B63" s="736">
        <v>48</v>
      </c>
      <c r="C63" s="731"/>
      <c r="D63" s="859" t="s">
        <v>2101</v>
      </c>
      <c r="F63" s="790"/>
      <c r="G63" s="849"/>
      <c r="H63" s="494"/>
      <c r="I63" s="494"/>
      <c r="J63" s="741"/>
      <c r="K63" s="743"/>
      <c r="L63" s="551"/>
    </row>
    <row r="64" spans="1:12">
      <c r="A64" s="540"/>
      <c r="B64" s="736">
        <v>49</v>
      </c>
      <c r="C64" s="731"/>
      <c r="D64" s="859" t="s">
        <v>2102</v>
      </c>
      <c r="F64" s="790"/>
      <c r="G64" s="849"/>
      <c r="H64" s="494"/>
      <c r="I64" s="494"/>
      <c r="J64" s="741"/>
      <c r="K64" s="743"/>
      <c r="L64" s="551"/>
    </row>
    <row r="65" spans="1:12">
      <c r="A65" s="540"/>
      <c r="B65" s="736">
        <v>50</v>
      </c>
      <c r="C65" s="731"/>
      <c r="D65" s="860" t="s">
        <v>148</v>
      </c>
      <c r="F65" s="790"/>
      <c r="G65" s="850">
        <f>SUM(G62:G64)</f>
        <v>0</v>
      </c>
      <c r="H65" s="554">
        <v>0</v>
      </c>
      <c r="I65" s="554">
        <v>0</v>
      </c>
      <c r="J65" s="742">
        <v>0</v>
      </c>
      <c r="K65" s="826" t="e">
        <f>G65/H65</f>
        <v>#DIV/0!</v>
      </c>
      <c r="L65" s="555">
        <v>0</v>
      </c>
    </row>
    <row r="66" spans="1:12">
      <c r="A66" s="540"/>
      <c r="B66" s="736">
        <v>51</v>
      </c>
      <c r="C66" s="731"/>
      <c r="D66" s="857" t="s">
        <v>2115</v>
      </c>
      <c r="F66" s="790"/>
      <c r="G66" s="1011"/>
      <c r="H66" s="985"/>
      <c r="I66" s="985"/>
      <c r="J66" s="988"/>
      <c r="K66" s="988"/>
      <c r="L66" s="987"/>
    </row>
    <row r="67" spans="1:12">
      <c r="A67" s="540"/>
      <c r="B67" s="736">
        <v>52</v>
      </c>
      <c r="C67" s="731"/>
      <c r="D67" s="858" t="s">
        <v>1266</v>
      </c>
      <c r="F67" s="790"/>
      <c r="G67" s="849"/>
      <c r="H67" s="494"/>
      <c r="I67" s="494"/>
      <c r="J67" s="741"/>
      <c r="K67" s="743"/>
      <c r="L67" s="551"/>
    </row>
    <row r="68" spans="1:12">
      <c r="A68" s="540"/>
      <c r="B68" s="736">
        <v>53</v>
      </c>
      <c r="C68" s="731"/>
      <c r="D68" s="859" t="s">
        <v>2101</v>
      </c>
      <c r="F68" s="790"/>
      <c r="G68" s="849"/>
      <c r="H68" s="494"/>
      <c r="I68" s="494"/>
      <c r="J68" s="741"/>
      <c r="K68" s="743"/>
      <c r="L68" s="551"/>
    </row>
    <row r="69" spans="1:12">
      <c r="A69" s="540"/>
      <c r="B69" s="736">
        <v>54</v>
      </c>
      <c r="C69" s="731"/>
      <c r="D69" s="859" t="s">
        <v>2102</v>
      </c>
      <c r="F69" s="790"/>
      <c r="G69" s="849"/>
      <c r="H69" s="494"/>
      <c r="I69" s="494"/>
      <c r="J69" s="741"/>
      <c r="K69" s="743"/>
      <c r="L69" s="551"/>
    </row>
    <row r="70" spans="1:12">
      <c r="A70" s="540"/>
      <c r="B70" s="736">
        <v>55</v>
      </c>
      <c r="C70" s="731"/>
      <c r="D70" s="860" t="s">
        <v>148</v>
      </c>
      <c r="F70" s="790"/>
      <c r="G70" s="850">
        <f>SUM(G67:G69)</f>
        <v>0</v>
      </c>
      <c r="H70" s="554">
        <v>0</v>
      </c>
      <c r="I70" s="554">
        <v>0</v>
      </c>
      <c r="J70" s="742">
        <v>0</v>
      </c>
      <c r="K70" s="826" t="e">
        <f>G70/H70</f>
        <v>#DIV/0!</v>
      </c>
      <c r="L70" s="555">
        <v>0</v>
      </c>
    </row>
    <row r="71" spans="1:12" ht="15.75" thickBot="1">
      <c r="A71" s="540"/>
      <c r="B71" s="736">
        <v>56</v>
      </c>
      <c r="C71" s="731"/>
      <c r="D71" s="857" t="s">
        <v>2116</v>
      </c>
      <c r="F71" s="790"/>
      <c r="G71" s="1017"/>
      <c r="H71" s="1018"/>
      <c r="I71" s="1018"/>
      <c r="J71" s="1019"/>
      <c r="K71" s="1019"/>
      <c r="L71" s="1020"/>
    </row>
    <row r="72" spans="1:12">
      <c r="A72" s="540"/>
      <c r="B72" s="736">
        <v>57</v>
      </c>
      <c r="C72" s="731"/>
      <c r="D72" s="858" t="s">
        <v>1266</v>
      </c>
      <c r="F72" s="790"/>
      <c r="G72" s="849"/>
      <c r="H72" s="494"/>
      <c r="I72" s="494"/>
      <c r="J72" s="741"/>
      <c r="K72" s="743"/>
      <c r="L72" s="551"/>
    </row>
    <row r="73" spans="1:12">
      <c r="A73" s="540"/>
      <c r="B73" s="736">
        <v>58</v>
      </c>
      <c r="C73" s="731"/>
      <c r="D73" s="859" t="s">
        <v>2101</v>
      </c>
      <c r="F73" s="790"/>
      <c r="G73" s="849"/>
      <c r="H73" s="494"/>
      <c r="I73" s="494"/>
      <c r="J73" s="741"/>
      <c r="K73" s="743"/>
      <c r="L73" s="551"/>
    </row>
    <row r="74" spans="1:12">
      <c r="A74" s="540"/>
      <c r="B74" s="736">
        <v>59</v>
      </c>
      <c r="C74" s="731"/>
      <c r="D74" s="859" t="s">
        <v>2102</v>
      </c>
      <c r="F74" s="790"/>
      <c r="G74" s="849"/>
      <c r="H74" s="494"/>
      <c r="I74" s="494"/>
      <c r="J74" s="741"/>
      <c r="K74" s="743"/>
      <c r="L74" s="551"/>
    </row>
    <row r="75" spans="1:12">
      <c r="A75" s="540"/>
      <c r="B75" s="736">
        <v>60</v>
      </c>
      <c r="C75" s="731"/>
      <c r="D75" s="860" t="s">
        <v>148</v>
      </c>
      <c r="F75" s="790"/>
      <c r="G75" s="850">
        <f>SUM(G72:G74)</f>
        <v>0</v>
      </c>
      <c r="H75" s="554">
        <v>0</v>
      </c>
      <c r="I75" s="554">
        <v>0</v>
      </c>
      <c r="J75" s="742">
        <v>0</v>
      </c>
      <c r="K75" s="826" t="e">
        <f>G75/H75</f>
        <v>#DIV/0!</v>
      </c>
      <c r="L75" s="555">
        <v>0</v>
      </c>
    </row>
    <row r="76" spans="1:12">
      <c r="A76" s="540"/>
      <c r="B76" s="736">
        <v>61</v>
      </c>
      <c r="C76" s="731"/>
      <c r="D76" s="857" t="s">
        <v>2117</v>
      </c>
      <c r="F76" s="790"/>
      <c r="G76" s="1011"/>
      <c r="H76" s="985"/>
      <c r="I76" s="985"/>
      <c r="J76" s="988"/>
      <c r="K76" s="988"/>
      <c r="L76" s="987"/>
    </row>
    <row r="77" spans="1:12">
      <c r="A77" s="540"/>
      <c r="B77" s="736">
        <v>62</v>
      </c>
      <c r="C77" s="731"/>
      <c r="D77" s="858" t="s">
        <v>1266</v>
      </c>
      <c r="F77" s="790"/>
      <c r="G77" s="849"/>
      <c r="H77" s="494"/>
      <c r="I77" s="494"/>
      <c r="J77" s="741"/>
      <c r="K77" s="743"/>
      <c r="L77" s="551"/>
    </row>
    <row r="78" spans="1:12">
      <c r="A78" s="540"/>
      <c r="B78" s="736">
        <v>63</v>
      </c>
      <c r="C78" s="731"/>
      <c r="D78" s="859" t="s">
        <v>2101</v>
      </c>
      <c r="F78" s="790"/>
      <c r="G78" s="849"/>
      <c r="H78" s="494"/>
      <c r="I78" s="494"/>
      <c r="J78" s="741"/>
      <c r="K78" s="743"/>
      <c r="L78" s="551"/>
    </row>
    <row r="79" spans="1:12">
      <c r="A79" s="540"/>
      <c r="B79" s="736">
        <v>64</v>
      </c>
      <c r="C79" s="731"/>
      <c r="D79" s="859" t="s">
        <v>2102</v>
      </c>
      <c r="F79" s="790"/>
      <c r="G79" s="849"/>
      <c r="H79" s="494"/>
      <c r="I79" s="494"/>
      <c r="J79" s="741"/>
      <c r="K79" s="743"/>
      <c r="L79" s="551"/>
    </row>
    <row r="80" spans="1:12">
      <c r="A80" s="540"/>
      <c r="B80" s="736">
        <v>65</v>
      </c>
      <c r="C80" s="731"/>
      <c r="D80" s="860" t="s">
        <v>148</v>
      </c>
      <c r="F80" s="790"/>
      <c r="G80" s="850">
        <f>SUM(G77:G79)</f>
        <v>0</v>
      </c>
      <c r="H80" s="554">
        <v>0</v>
      </c>
      <c r="I80" s="554">
        <v>0</v>
      </c>
      <c r="J80" s="742">
        <v>0</v>
      </c>
      <c r="K80" s="826" t="e">
        <f>G80/H80</f>
        <v>#DIV/0!</v>
      </c>
      <c r="L80" s="555">
        <v>0</v>
      </c>
    </row>
    <row r="81" spans="1:12">
      <c r="A81" s="540"/>
      <c r="B81" s="736">
        <v>66</v>
      </c>
      <c r="C81" s="731"/>
      <c r="D81" s="857" t="s">
        <v>2118</v>
      </c>
      <c r="F81" s="790"/>
      <c r="G81" s="1011"/>
      <c r="H81" s="985"/>
      <c r="I81" s="985"/>
      <c r="J81" s="988"/>
      <c r="K81" s="988"/>
      <c r="L81" s="987"/>
    </row>
    <row r="82" spans="1:12">
      <c r="A82" s="540"/>
      <c r="B82" s="736">
        <v>67</v>
      </c>
      <c r="C82" s="731"/>
      <c r="D82" s="858" t="s">
        <v>1266</v>
      </c>
      <c r="F82" s="790"/>
      <c r="G82" s="849"/>
      <c r="H82" s="494"/>
      <c r="I82" s="494"/>
      <c r="J82" s="741"/>
      <c r="K82" s="743"/>
      <c r="L82" s="551"/>
    </row>
    <row r="83" spans="1:12">
      <c r="A83" s="540"/>
      <c r="B83" s="736">
        <v>68</v>
      </c>
      <c r="C83" s="731"/>
      <c r="D83" s="859" t="s">
        <v>2101</v>
      </c>
      <c r="F83" s="790"/>
      <c r="G83" s="849"/>
      <c r="H83" s="494"/>
      <c r="I83" s="494"/>
      <c r="J83" s="741"/>
      <c r="K83" s="743"/>
      <c r="L83" s="551"/>
    </row>
    <row r="84" spans="1:12">
      <c r="A84" s="540"/>
      <c r="B84" s="736">
        <v>69</v>
      </c>
      <c r="C84" s="731"/>
      <c r="D84" s="859" t="s">
        <v>2102</v>
      </c>
      <c r="F84" s="790"/>
      <c r="G84" s="849"/>
      <c r="H84" s="494"/>
      <c r="I84" s="494"/>
      <c r="J84" s="741"/>
      <c r="K84" s="743"/>
      <c r="L84" s="551"/>
    </row>
    <row r="85" spans="1:12">
      <c r="A85" s="540"/>
      <c r="B85" s="736">
        <v>70</v>
      </c>
      <c r="C85" s="731"/>
      <c r="D85" s="860" t="s">
        <v>148</v>
      </c>
      <c r="F85" s="790"/>
      <c r="G85" s="850">
        <f>SUM(G82:G84)</f>
        <v>0</v>
      </c>
      <c r="H85" s="554">
        <v>0</v>
      </c>
      <c r="I85" s="554">
        <v>0</v>
      </c>
      <c r="J85" s="742">
        <v>0</v>
      </c>
      <c r="K85" s="826" t="e">
        <f>G85/H85</f>
        <v>#DIV/0!</v>
      </c>
      <c r="L85" s="555">
        <v>0</v>
      </c>
    </row>
    <row r="86" spans="1:12">
      <c r="A86" s="540"/>
      <c r="B86" s="736">
        <v>71</v>
      </c>
      <c r="C86" s="731"/>
      <c r="D86" s="861" t="s">
        <v>2119</v>
      </c>
      <c r="F86" s="790"/>
      <c r="G86" s="851"/>
      <c r="H86" s="748"/>
      <c r="I86" s="748"/>
      <c r="J86" s="748"/>
      <c r="K86" s="748"/>
      <c r="L86" s="746"/>
    </row>
    <row r="87" spans="1:12">
      <c r="A87" s="540"/>
      <c r="B87" s="736">
        <v>72</v>
      </c>
      <c r="C87" s="731"/>
      <c r="D87" s="861"/>
      <c r="F87" s="790"/>
      <c r="G87" s="480"/>
      <c r="H87" s="494"/>
      <c r="I87" s="494"/>
      <c r="J87" s="494"/>
      <c r="K87" s="494"/>
      <c r="L87" s="558"/>
    </row>
    <row r="88" spans="1:12">
      <c r="A88" s="540"/>
      <c r="B88" s="736">
        <v>73</v>
      </c>
      <c r="C88" s="731"/>
      <c r="D88" s="860"/>
      <c r="E88" s="710" t="s">
        <v>2122</v>
      </c>
      <c r="F88" s="790"/>
      <c r="G88" s="1012"/>
      <c r="H88" s="992"/>
      <c r="I88" s="992"/>
      <c r="J88" s="992"/>
      <c r="K88" s="992"/>
      <c r="L88" s="1014"/>
    </row>
    <row r="89" spans="1:12">
      <c r="A89" s="540"/>
      <c r="B89" s="736">
        <v>74</v>
      </c>
      <c r="C89" s="731"/>
      <c r="D89" s="860"/>
      <c r="E89" s="710" t="s">
        <v>1266</v>
      </c>
      <c r="F89" s="790"/>
      <c r="G89" s="849">
        <f>G57+G62+G67+G72+G77+G82</f>
        <v>0</v>
      </c>
      <c r="H89" s="494"/>
      <c r="I89" s="494"/>
      <c r="J89" s="741"/>
      <c r="K89" s="743"/>
      <c r="L89" s="551"/>
    </row>
    <row r="90" spans="1:12">
      <c r="A90" s="540"/>
      <c r="B90" s="736">
        <v>75</v>
      </c>
      <c r="C90" s="731"/>
      <c r="D90" s="860"/>
      <c r="E90" s="710" t="s">
        <v>2101</v>
      </c>
      <c r="F90" s="790"/>
      <c r="G90" s="849">
        <f t="shared" ref="G90:G91" si="2">G58+G63+G68+G73+G78+G83</f>
        <v>0</v>
      </c>
      <c r="H90" s="494"/>
      <c r="I90" s="494"/>
      <c r="J90" s="741"/>
      <c r="K90" s="743"/>
      <c r="L90" s="551"/>
    </row>
    <row r="91" spans="1:12">
      <c r="A91" s="540"/>
      <c r="B91" s="736">
        <v>76</v>
      </c>
      <c r="C91" s="731"/>
      <c r="D91" s="860"/>
      <c r="E91" s="710" t="s">
        <v>2120</v>
      </c>
      <c r="F91" s="790"/>
      <c r="G91" s="849">
        <f t="shared" si="2"/>
        <v>0</v>
      </c>
      <c r="H91" s="494"/>
      <c r="I91" s="494"/>
      <c r="J91" s="741"/>
      <c r="K91" s="743"/>
      <c r="L91" s="551"/>
    </row>
    <row r="92" spans="1:12">
      <c r="A92" s="540"/>
      <c r="B92" s="736">
        <v>77</v>
      </c>
      <c r="C92" s="732"/>
      <c r="D92" s="862" t="s">
        <v>148</v>
      </c>
      <c r="E92" s="837"/>
      <c r="F92" s="830"/>
      <c r="G92" s="850">
        <f>SUM(G89:G91)</f>
        <v>0</v>
      </c>
      <c r="H92" s="554">
        <v>0</v>
      </c>
      <c r="I92" s="554">
        <v>0</v>
      </c>
      <c r="J92" s="742">
        <v>0</v>
      </c>
      <c r="K92" s="826" t="e">
        <f>G92/H92</f>
        <v>#DIV/0!</v>
      </c>
      <c r="L92" s="555">
        <v>0</v>
      </c>
    </row>
    <row r="93" spans="1:12" ht="15.75" thickBot="1">
      <c r="A93" s="562"/>
      <c r="B93" s="563"/>
      <c r="C93" s="564"/>
      <c r="D93" s="564"/>
      <c r="E93" s="564"/>
      <c r="F93" s="564"/>
      <c r="G93" s="564"/>
      <c r="H93" s="564"/>
      <c r="I93" s="564"/>
      <c r="J93" s="564"/>
      <c r="K93" s="564"/>
      <c r="L93" s="565"/>
    </row>
    <row r="95" spans="1:12">
      <c r="L95" s="710" t="s">
        <v>2508</v>
      </c>
    </row>
    <row r="97" spans="3:12">
      <c r="L97" s="502"/>
    </row>
    <row r="100" spans="3:12" ht="15.75">
      <c r="C100" s="503"/>
      <c r="D100" s="503"/>
      <c r="E100" s="503"/>
    </row>
    <row r="175" spans="14:16">
      <c r="N175" s="473" t="s">
        <v>41</v>
      </c>
      <c r="O175" s="473" t="s">
        <v>41</v>
      </c>
      <c r="P175" s="473" t="s">
        <v>41</v>
      </c>
    </row>
  </sheetData>
  <mergeCells count="13">
    <mergeCell ref="D49:E49"/>
    <mergeCell ref="D50:E50"/>
    <mergeCell ref="D51:E51"/>
    <mergeCell ref="D52:E52"/>
    <mergeCell ref="D44:E44"/>
    <mergeCell ref="D45:E45"/>
    <mergeCell ref="D46:E46"/>
    <mergeCell ref="D47:E47"/>
    <mergeCell ref="D39:E39"/>
    <mergeCell ref="D40:E40"/>
    <mergeCell ref="D41:E41"/>
    <mergeCell ref="D42:E42"/>
    <mergeCell ref="A7:L7"/>
  </mergeCells>
  <pageMargins left="0.5" right="0.5" top="0.5" bottom="0.55000000000000004" header="0.5" footer="0.5"/>
  <pageSetup scale="48"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ransitionEvaluation="1" transitionEntry="1">
    <pageSetUpPr fitToPage="1"/>
  </sheetPr>
  <dimension ref="A2:P167"/>
  <sheetViews>
    <sheetView defaultGridColor="0" colorId="22" zoomScale="87" zoomScaleNormal="87" workbookViewId="0">
      <selection activeCell="L88" sqref="L88"/>
    </sheetView>
  </sheetViews>
  <sheetFormatPr defaultColWidth="9.77734375" defaultRowHeight="15"/>
  <cols>
    <col min="1" max="1" width="1.77734375" style="473" customWidth="1"/>
    <col min="2" max="2" width="4.77734375" style="473" customWidth="1"/>
    <col min="3" max="3" width="10.5546875" style="473" customWidth="1"/>
    <col min="4" max="4" width="38.6640625" style="473" customWidth="1"/>
    <col min="5" max="5" width="3.77734375" style="473" customWidth="1"/>
    <col min="6" max="6" width="11.21875" style="473" customWidth="1"/>
    <col min="7" max="9" width="15.6640625" style="473" customWidth="1"/>
    <col min="10" max="10" width="15.33203125" style="473" customWidth="1"/>
    <col min="11" max="12" width="15.6640625" style="473" customWidth="1"/>
    <col min="13" max="13" width="1.77734375" style="473" customWidth="1"/>
    <col min="14" max="16384" width="9.77734375" style="473"/>
  </cols>
  <sheetData>
    <row r="2" spans="1:12" ht="15.75" thickBot="1">
      <c r="E2" s="872"/>
      <c r="F2" s="872"/>
      <c r="G2" s="872"/>
      <c r="H2" s="872"/>
      <c r="I2" s="872"/>
      <c r="J2" s="872"/>
    </row>
    <row r="3" spans="1:12" ht="19.899999999999999" customHeight="1">
      <c r="A3" s="537" t="s">
        <v>1202</v>
      </c>
      <c r="B3" s="538"/>
      <c r="C3" s="538"/>
      <c r="D3" s="538"/>
      <c r="E3" s="856" t="s">
        <v>43</v>
      </c>
      <c r="H3" s="856" t="s">
        <v>44</v>
      </c>
      <c r="J3" s="790"/>
      <c r="K3" s="538" t="s">
        <v>45</v>
      </c>
      <c r="L3" s="539"/>
    </row>
    <row r="4" spans="1:12">
      <c r="A4" s="540"/>
      <c r="E4" s="869" t="s">
        <v>2106</v>
      </c>
      <c r="F4" s="709"/>
      <c r="H4" s="856"/>
      <c r="J4" s="790"/>
      <c r="L4" s="541"/>
    </row>
    <row r="5" spans="1:12">
      <c r="A5" s="542"/>
      <c r="B5" s="472"/>
      <c r="C5" s="472"/>
      <c r="D5" s="477"/>
      <c r="E5" s="870" t="s">
        <v>2107</v>
      </c>
      <c r="F5" s="871"/>
      <c r="G5" s="837"/>
      <c r="H5" s="982"/>
      <c r="I5" s="984"/>
      <c r="J5" s="983"/>
      <c r="K5" s="477" t="s">
        <v>2068</v>
      </c>
      <c r="L5" s="543"/>
    </row>
    <row r="6" spans="1:12">
      <c r="A6" s="540"/>
      <c r="L6" s="541"/>
    </row>
    <row r="7" spans="1:12">
      <c r="A7" s="1439" t="s">
        <v>1260</v>
      </c>
      <c r="B7" s="1440"/>
      <c r="C7" s="1440"/>
      <c r="D7" s="1440"/>
      <c r="E7" s="1440"/>
      <c r="F7" s="1440"/>
      <c r="G7" s="1440"/>
      <c r="H7" s="1440"/>
      <c r="I7" s="1440"/>
      <c r="J7" s="1440"/>
      <c r="K7" s="1440"/>
      <c r="L7" s="1441"/>
    </row>
    <row r="8" spans="1:12">
      <c r="A8" s="542"/>
      <c r="B8" s="472"/>
      <c r="C8" s="472"/>
      <c r="D8" s="472"/>
      <c r="E8" s="472"/>
      <c r="F8" s="472"/>
      <c r="G8" s="472"/>
      <c r="H8" s="472"/>
      <c r="I8" s="472"/>
      <c r="J8" s="472"/>
      <c r="K8" s="472"/>
      <c r="L8" s="543"/>
    </row>
    <row r="9" spans="1:12">
      <c r="A9" s="540"/>
      <c r="L9" s="541"/>
    </row>
    <row r="10" spans="1:12" ht="20.25" customHeight="1">
      <c r="A10" s="540"/>
      <c r="B10" s="479">
        <v>1</v>
      </c>
      <c r="C10" s="737" t="s">
        <v>1261</v>
      </c>
      <c r="L10" s="541"/>
    </row>
    <row r="11" spans="1:12" ht="20.25">
      <c r="A11" s="540"/>
      <c r="B11" s="479"/>
      <c r="C11" s="737"/>
      <c r="L11" s="541"/>
    </row>
    <row r="12" spans="1:12">
      <c r="A12" s="540"/>
      <c r="B12" s="1371">
        <v>2</v>
      </c>
      <c r="C12" s="709" t="s">
        <v>1262</v>
      </c>
      <c r="L12" s="541"/>
    </row>
    <row r="13" spans="1:12">
      <c r="A13" s="542"/>
      <c r="B13" s="472"/>
      <c r="D13" s="472"/>
      <c r="E13" s="472"/>
      <c r="F13" s="472"/>
      <c r="G13" s="472"/>
      <c r="H13" s="472"/>
      <c r="I13" s="472"/>
      <c r="J13" s="472"/>
      <c r="K13" s="472"/>
      <c r="L13" s="543"/>
    </row>
    <row r="14" spans="1:12" ht="45">
      <c r="A14" s="540"/>
      <c r="B14" s="729" t="s">
        <v>516</v>
      </c>
      <c r="C14" s="714" t="s">
        <v>2108</v>
      </c>
      <c r="D14" s="476" t="s">
        <v>1264</v>
      </c>
      <c r="G14" s="545" t="s">
        <v>1263</v>
      </c>
      <c r="H14" s="712" t="s">
        <v>2124</v>
      </c>
      <c r="I14" s="738" t="s">
        <v>2125</v>
      </c>
      <c r="J14" s="715" t="s">
        <v>2126</v>
      </c>
      <c r="K14" s="714" t="s">
        <v>2127</v>
      </c>
      <c r="L14" s="745" t="s">
        <v>2135</v>
      </c>
    </row>
    <row r="15" spans="1:12">
      <c r="A15" s="546"/>
      <c r="B15" s="730"/>
      <c r="C15" s="489"/>
      <c r="D15" s="733"/>
      <c r="E15" s="488"/>
      <c r="F15" s="488"/>
      <c r="G15" s="489" t="s">
        <v>155</v>
      </c>
      <c r="H15" s="490" t="s">
        <v>79</v>
      </c>
      <c r="I15" s="491" t="s">
        <v>136</v>
      </c>
      <c r="J15" s="547" t="s">
        <v>154</v>
      </c>
      <c r="K15" s="548" t="s">
        <v>407</v>
      </c>
      <c r="L15" s="549" t="s">
        <v>408</v>
      </c>
    </row>
    <row r="16" spans="1:12">
      <c r="A16" s="540"/>
      <c r="B16" s="736">
        <v>78</v>
      </c>
      <c r="C16" s="731"/>
      <c r="D16" s="709" t="s">
        <v>1268</v>
      </c>
      <c r="G16" s="985"/>
      <c r="H16" s="985"/>
      <c r="I16" s="985"/>
      <c r="J16" s="985"/>
      <c r="K16" s="985"/>
      <c r="L16" s="987"/>
    </row>
    <row r="17" spans="1:15" ht="15.75">
      <c r="A17" s="540"/>
      <c r="B17" s="736">
        <v>79</v>
      </c>
      <c r="C17" s="731"/>
      <c r="D17" s="734" t="s">
        <v>2113</v>
      </c>
      <c r="G17" s="985"/>
      <c r="H17" s="985"/>
      <c r="I17" s="985"/>
      <c r="J17" s="985"/>
      <c r="K17" s="985"/>
      <c r="L17" s="987"/>
      <c r="O17" s="498"/>
    </row>
    <row r="18" spans="1:15" ht="15.75">
      <c r="A18" s="540"/>
      <c r="B18" s="736">
        <v>80</v>
      </c>
      <c r="C18" s="731"/>
      <c r="D18" s="552" t="s">
        <v>1266</v>
      </c>
      <c r="G18" s="756"/>
      <c r="H18" s="757"/>
      <c r="I18" s="757"/>
      <c r="J18" s="741"/>
      <c r="K18" s="743"/>
      <c r="L18" s="758"/>
      <c r="O18" s="498"/>
    </row>
    <row r="19" spans="1:15" ht="15.75">
      <c r="A19" s="540"/>
      <c r="B19" s="736">
        <v>81</v>
      </c>
      <c r="C19" s="731"/>
      <c r="D19" s="713" t="s">
        <v>2102</v>
      </c>
      <c r="G19" s="749"/>
      <c r="H19" s="750"/>
      <c r="I19" s="750"/>
      <c r="J19" s="759"/>
      <c r="K19" s="751"/>
      <c r="L19" s="752"/>
      <c r="O19" s="498"/>
    </row>
    <row r="20" spans="1:15" ht="15.75">
      <c r="A20" s="540"/>
      <c r="B20" s="736">
        <v>82</v>
      </c>
      <c r="C20" s="731"/>
      <c r="D20" s="553" t="s">
        <v>148</v>
      </c>
      <c r="G20" s="753">
        <f t="shared" ref="G20" si="0">SUM(G18:G19)</f>
        <v>0</v>
      </c>
      <c r="H20" s="554">
        <v>0</v>
      </c>
      <c r="I20" s="554">
        <v>0</v>
      </c>
      <c r="J20" s="742">
        <v>0</v>
      </c>
      <c r="K20" s="826" t="e">
        <f>G20/H20</f>
        <v>#DIV/0!</v>
      </c>
      <c r="L20" s="555">
        <v>0</v>
      </c>
      <c r="O20" s="498"/>
    </row>
    <row r="21" spans="1:15" ht="15.75">
      <c r="A21" s="540"/>
      <c r="B21" s="736">
        <v>83</v>
      </c>
      <c r="C21" s="731"/>
      <c r="D21" s="734" t="s">
        <v>2114</v>
      </c>
      <c r="G21" s="985"/>
      <c r="H21" s="985"/>
      <c r="I21" s="985"/>
      <c r="J21" s="985"/>
      <c r="K21" s="985"/>
      <c r="L21" s="987"/>
      <c r="O21" s="498"/>
    </row>
    <row r="22" spans="1:15" ht="15.75">
      <c r="A22" s="540"/>
      <c r="B22" s="736">
        <v>84</v>
      </c>
      <c r="C22" s="731"/>
      <c r="D22" s="552" t="s">
        <v>1266</v>
      </c>
      <c r="G22" s="756"/>
      <c r="H22" s="757"/>
      <c r="I22" s="757"/>
      <c r="J22" s="741"/>
      <c r="K22" s="743"/>
      <c r="L22" s="758"/>
      <c r="O22" s="498"/>
    </row>
    <row r="23" spans="1:15" ht="15.75">
      <c r="A23" s="540"/>
      <c r="B23" s="736">
        <v>85</v>
      </c>
      <c r="C23" s="731"/>
      <c r="D23" s="713" t="s">
        <v>2102</v>
      </c>
      <c r="G23" s="749"/>
      <c r="H23" s="750"/>
      <c r="I23" s="750"/>
      <c r="J23" s="759"/>
      <c r="K23" s="751"/>
      <c r="L23" s="752"/>
      <c r="O23" s="498"/>
    </row>
    <row r="24" spans="1:15" ht="15.75">
      <c r="A24" s="540"/>
      <c r="B24" s="736">
        <v>86</v>
      </c>
      <c r="C24" s="731"/>
      <c r="D24" s="553" t="s">
        <v>148</v>
      </c>
      <c r="G24" s="753">
        <f t="shared" ref="G24" si="1">SUM(G22:G23)</f>
        <v>0</v>
      </c>
      <c r="H24" s="554">
        <v>0</v>
      </c>
      <c r="I24" s="554">
        <v>0</v>
      </c>
      <c r="J24" s="742">
        <v>0</v>
      </c>
      <c r="K24" s="826" t="e">
        <f>G24/H24</f>
        <v>#DIV/0!</v>
      </c>
      <c r="L24" s="555">
        <v>0</v>
      </c>
      <c r="O24" s="498"/>
    </row>
    <row r="25" spans="1:15" ht="15.75">
      <c r="A25" s="540"/>
      <c r="B25" s="736">
        <v>87</v>
      </c>
      <c r="C25" s="731"/>
      <c r="D25" s="734" t="s">
        <v>2115</v>
      </c>
      <c r="G25" s="985"/>
      <c r="H25" s="985"/>
      <c r="I25" s="985"/>
      <c r="J25" s="985"/>
      <c r="K25" s="985"/>
      <c r="L25" s="987"/>
      <c r="O25" s="498"/>
    </row>
    <row r="26" spans="1:15" ht="15.75">
      <c r="A26" s="540"/>
      <c r="B26" s="736">
        <v>88</v>
      </c>
      <c r="C26" s="731"/>
      <c r="D26" s="552" t="s">
        <v>1266</v>
      </c>
      <c r="G26" s="756"/>
      <c r="H26" s="757"/>
      <c r="I26" s="757"/>
      <c r="J26" s="741"/>
      <c r="K26" s="743"/>
      <c r="L26" s="758"/>
      <c r="O26" s="498"/>
    </row>
    <row r="27" spans="1:15" ht="15.75">
      <c r="A27" s="540"/>
      <c r="B27" s="736">
        <v>89</v>
      </c>
      <c r="C27" s="731"/>
      <c r="D27" s="713" t="s">
        <v>2102</v>
      </c>
      <c r="G27" s="749"/>
      <c r="H27" s="750"/>
      <c r="I27" s="750"/>
      <c r="J27" s="759"/>
      <c r="K27" s="751"/>
      <c r="L27" s="752"/>
      <c r="O27" s="498"/>
    </row>
    <row r="28" spans="1:15" ht="15.75">
      <c r="A28" s="540"/>
      <c r="B28" s="736">
        <v>90</v>
      </c>
      <c r="C28" s="731"/>
      <c r="D28" s="553" t="s">
        <v>148</v>
      </c>
      <c r="G28" s="753">
        <f t="shared" ref="G28" si="2">SUM(G26:G27)</f>
        <v>0</v>
      </c>
      <c r="H28" s="554">
        <v>0</v>
      </c>
      <c r="I28" s="554">
        <v>0</v>
      </c>
      <c r="J28" s="742">
        <v>0</v>
      </c>
      <c r="K28" s="826" t="e">
        <f>G28/H28</f>
        <v>#DIV/0!</v>
      </c>
      <c r="L28" s="555">
        <v>0</v>
      </c>
      <c r="O28" s="498"/>
    </row>
    <row r="29" spans="1:15" ht="15.75">
      <c r="A29" s="540"/>
      <c r="B29" s="736">
        <v>91</v>
      </c>
      <c r="C29" s="731"/>
      <c r="D29" s="734" t="s">
        <v>2116</v>
      </c>
      <c r="G29" s="985"/>
      <c r="H29" s="985"/>
      <c r="I29" s="985"/>
      <c r="J29" s="985"/>
      <c r="K29" s="985"/>
      <c r="L29" s="987"/>
      <c r="O29" s="498"/>
    </row>
    <row r="30" spans="1:15" ht="15.75">
      <c r="A30" s="540"/>
      <c r="B30" s="736">
        <v>92</v>
      </c>
      <c r="C30" s="731"/>
      <c r="D30" s="552" t="s">
        <v>1266</v>
      </c>
      <c r="G30" s="756"/>
      <c r="H30" s="757"/>
      <c r="I30" s="757"/>
      <c r="J30" s="741"/>
      <c r="K30" s="743"/>
      <c r="L30" s="758"/>
      <c r="O30" s="498"/>
    </row>
    <row r="31" spans="1:15" ht="15.75">
      <c r="A31" s="540"/>
      <c r="B31" s="736">
        <v>93</v>
      </c>
      <c r="C31" s="731"/>
      <c r="D31" s="713" t="s">
        <v>2102</v>
      </c>
      <c r="G31" s="749"/>
      <c r="H31" s="750"/>
      <c r="I31" s="750"/>
      <c r="J31" s="759"/>
      <c r="K31" s="751"/>
      <c r="L31" s="752"/>
      <c r="O31" s="498"/>
    </row>
    <row r="32" spans="1:15" ht="15.75">
      <c r="A32" s="540"/>
      <c r="B32" s="736">
        <v>94</v>
      </c>
      <c r="C32" s="731"/>
      <c r="D32" s="553" t="s">
        <v>148</v>
      </c>
      <c r="G32" s="753">
        <f t="shared" ref="G32" si="3">SUM(G30:G31)</f>
        <v>0</v>
      </c>
      <c r="H32" s="554">
        <v>0</v>
      </c>
      <c r="I32" s="554">
        <v>0</v>
      </c>
      <c r="J32" s="742">
        <v>0</v>
      </c>
      <c r="K32" s="826" t="e">
        <f>G32/H32</f>
        <v>#DIV/0!</v>
      </c>
      <c r="L32" s="555">
        <v>0</v>
      </c>
      <c r="O32" s="498"/>
    </row>
    <row r="33" spans="1:12">
      <c r="A33" s="540"/>
      <c r="B33" s="736">
        <v>95</v>
      </c>
      <c r="C33" s="731"/>
      <c r="D33" s="734" t="s">
        <v>2117</v>
      </c>
      <c r="G33" s="985"/>
      <c r="H33" s="985"/>
      <c r="I33" s="985"/>
      <c r="J33" s="985"/>
      <c r="K33" s="985"/>
      <c r="L33" s="987"/>
    </row>
    <row r="34" spans="1:12">
      <c r="A34" s="540"/>
      <c r="B34" s="736">
        <v>96</v>
      </c>
      <c r="C34" s="731"/>
      <c r="D34" s="552" t="s">
        <v>1266</v>
      </c>
      <c r="G34" s="756"/>
      <c r="H34" s="757"/>
      <c r="I34" s="757"/>
      <c r="J34" s="741"/>
      <c r="K34" s="743"/>
      <c r="L34" s="758"/>
    </row>
    <row r="35" spans="1:12">
      <c r="A35" s="540"/>
      <c r="B35" s="736">
        <v>97</v>
      </c>
      <c r="C35" s="731"/>
      <c r="D35" s="713" t="s">
        <v>2102</v>
      </c>
      <c r="G35" s="749"/>
      <c r="H35" s="750"/>
      <c r="I35" s="750"/>
      <c r="J35" s="759"/>
      <c r="K35" s="751"/>
      <c r="L35" s="752"/>
    </row>
    <row r="36" spans="1:12">
      <c r="A36" s="540"/>
      <c r="B36" s="736">
        <v>98</v>
      </c>
      <c r="C36" s="731"/>
      <c r="D36" s="553" t="s">
        <v>148</v>
      </c>
      <c r="G36" s="753">
        <f t="shared" ref="G36" si="4">SUM(G34:G35)</f>
        <v>0</v>
      </c>
      <c r="H36" s="554">
        <v>0</v>
      </c>
      <c r="I36" s="554">
        <v>0</v>
      </c>
      <c r="J36" s="742">
        <v>0</v>
      </c>
      <c r="K36" s="826" t="e">
        <f>G36/H36</f>
        <v>#DIV/0!</v>
      </c>
      <c r="L36" s="555">
        <v>0</v>
      </c>
    </row>
    <row r="37" spans="1:12">
      <c r="A37" s="540"/>
      <c r="B37" s="736">
        <v>99</v>
      </c>
      <c r="C37" s="731"/>
      <c r="D37" s="734" t="s">
        <v>2118</v>
      </c>
      <c r="G37" s="985"/>
      <c r="H37" s="985"/>
      <c r="I37" s="985"/>
      <c r="J37" s="985"/>
      <c r="K37" s="985"/>
      <c r="L37" s="987"/>
    </row>
    <row r="38" spans="1:12">
      <c r="A38" s="540"/>
      <c r="B38" s="736">
        <v>100</v>
      </c>
      <c r="C38" s="731"/>
      <c r="D38" s="552" t="s">
        <v>1266</v>
      </c>
      <c r="G38" s="756"/>
      <c r="H38" s="757"/>
      <c r="I38" s="757"/>
      <c r="J38" s="741"/>
      <c r="K38" s="743"/>
      <c r="L38" s="758"/>
    </row>
    <row r="39" spans="1:12">
      <c r="A39" s="540"/>
      <c r="B39" s="736">
        <v>101</v>
      </c>
      <c r="C39" s="731"/>
      <c r="D39" s="713" t="s">
        <v>2102</v>
      </c>
      <c r="G39" s="749"/>
      <c r="H39" s="750"/>
      <c r="I39" s="750"/>
      <c r="J39" s="759"/>
      <c r="K39" s="751"/>
      <c r="L39" s="752"/>
    </row>
    <row r="40" spans="1:12">
      <c r="A40" s="540"/>
      <c r="B40" s="736">
        <v>102</v>
      </c>
      <c r="C40" s="731"/>
      <c r="D40" s="553" t="s">
        <v>148</v>
      </c>
      <c r="G40" s="753">
        <f t="shared" ref="G40" si="5">SUM(G38:G39)</f>
        <v>0</v>
      </c>
      <c r="H40" s="554">
        <v>0</v>
      </c>
      <c r="I40" s="554">
        <v>0</v>
      </c>
      <c r="J40" s="742">
        <v>0</v>
      </c>
      <c r="K40" s="826" t="e">
        <f>G40/H40</f>
        <v>#DIV/0!</v>
      </c>
      <c r="L40" s="555">
        <v>0</v>
      </c>
    </row>
    <row r="41" spans="1:12">
      <c r="A41" s="540"/>
      <c r="B41" s="736">
        <v>103</v>
      </c>
      <c r="C41" s="731"/>
      <c r="D41" s="735"/>
      <c r="G41" s="495"/>
      <c r="H41" s="495"/>
      <c r="I41" s="495"/>
      <c r="J41" s="556"/>
      <c r="K41" s="556"/>
      <c r="L41" s="557"/>
    </row>
    <row r="42" spans="1:12">
      <c r="A42" s="540"/>
      <c r="B42" s="736">
        <v>104</v>
      </c>
      <c r="C42" s="731"/>
      <c r="D42" s="1437" t="s">
        <v>2123</v>
      </c>
      <c r="E42" s="1438"/>
      <c r="G42" s="985"/>
      <c r="H42" s="985"/>
      <c r="I42" s="985"/>
      <c r="J42" s="988"/>
      <c r="K42" s="988"/>
      <c r="L42" s="987"/>
    </row>
    <row r="43" spans="1:12">
      <c r="A43" s="540"/>
      <c r="B43" s="736">
        <v>105</v>
      </c>
      <c r="C43" s="731"/>
      <c r="D43" s="1437" t="s">
        <v>1266</v>
      </c>
      <c r="E43" s="1438"/>
      <c r="G43" s="756">
        <f t="shared" ref="G43:G44" si="6">G18+G22+G26+G30+G34+G38</f>
        <v>0</v>
      </c>
      <c r="H43" s="757"/>
      <c r="I43" s="757"/>
      <c r="J43" s="741"/>
      <c r="K43" s="743"/>
      <c r="L43" s="758"/>
    </row>
    <row r="44" spans="1:12">
      <c r="A44" s="540"/>
      <c r="B44" s="736">
        <v>106</v>
      </c>
      <c r="C44" s="731"/>
      <c r="D44" s="1437" t="s">
        <v>2120</v>
      </c>
      <c r="E44" s="1438"/>
      <c r="G44" s="749">
        <f t="shared" si="6"/>
        <v>0</v>
      </c>
      <c r="H44" s="750"/>
      <c r="I44" s="750"/>
      <c r="J44" s="759"/>
      <c r="K44" s="751"/>
      <c r="L44" s="752"/>
    </row>
    <row r="45" spans="1:12">
      <c r="A45" s="540"/>
      <c r="B45" s="736">
        <v>107</v>
      </c>
      <c r="C45" s="731"/>
      <c r="D45" s="710" t="s">
        <v>148</v>
      </c>
      <c r="G45" s="753">
        <f t="shared" ref="G45" si="7">SUM(G43:G44)</f>
        <v>0</v>
      </c>
      <c r="H45" s="554">
        <v>0</v>
      </c>
      <c r="I45" s="554">
        <v>0</v>
      </c>
      <c r="J45" s="742">
        <v>0</v>
      </c>
      <c r="K45" s="826" t="e">
        <f>G45/H45</f>
        <v>#DIV/0!</v>
      </c>
      <c r="L45" s="555">
        <v>0</v>
      </c>
    </row>
    <row r="46" spans="1:12">
      <c r="A46" s="540"/>
      <c r="B46" s="736">
        <v>108</v>
      </c>
      <c r="C46" s="731"/>
      <c r="D46" s="735"/>
      <c r="G46" s="495"/>
      <c r="H46" s="495"/>
      <c r="I46" s="495"/>
      <c r="J46" s="556"/>
      <c r="K46" s="556"/>
      <c r="L46" s="557"/>
    </row>
    <row r="47" spans="1:12">
      <c r="A47" s="540"/>
      <c r="B47" s="736">
        <v>109</v>
      </c>
      <c r="C47" s="731"/>
      <c r="D47" s="709" t="s">
        <v>2129</v>
      </c>
      <c r="G47" s="985"/>
      <c r="H47" s="985"/>
      <c r="I47" s="985"/>
      <c r="J47" s="988"/>
      <c r="K47" s="988"/>
      <c r="L47" s="987"/>
    </row>
    <row r="48" spans="1:12">
      <c r="A48" s="540"/>
      <c r="B48" s="736">
        <v>110</v>
      </c>
      <c r="C48" s="731"/>
      <c r="D48" s="552" t="s">
        <v>1266</v>
      </c>
      <c r="G48" s="500"/>
      <c r="H48" s="494"/>
      <c r="I48" s="494"/>
      <c r="J48" s="741"/>
      <c r="K48" s="743"/>
      <c r="L48" s="551"/>
    </row>
    <row r="49" spans="1:15">
      <c r="A49" s="540"/>
      <c r="B49" s="736">
        <v>111</v>
      </c>
      <c r="C49" s="731"/>
      <c r="D49" s="713" t="s">
        <v>2101</v>
      </c>
      <c r="G49" s="500"/>
      <c r="H49" s="494"/>
      <c r="I49" s="494"/>
      <c r="J49" s="741"/>
      <c r="K49" s="743"/>
      <c r="L49" s="551"/>
    </row>
    <row r="50" spans="1:15">
      <c r="A50" s="540"/>
      <c r="B50" s="736">
        <v>112</v>
      </c>
      <c r="C50" s="731"/>
      <c r="D50" s="713" t="s">
        <v>2102</v>
      </c>
      <c r="G50" s="500"/>
      <c r="H50" s="494"/>
      <c r="I50" s="494"/>
      <c r="J50" s="741"/>
      <c r="K50" s="743"/>
      <c r="L50" s="551"/>
    </row>
    <row r="51" spans="1:15">
      <c r="A51" s="540"/>
      <c r="B51" s="736">
        <v>113</v>
      </c>
      <c r="C51" s="731"/>
      <c r="D51" s="735" t="s">
        <v>2130</v>
      </c>
      <c r="G51" s="739">
        <f>SUM(G48:G50)</f>
        <v>0</v>
      </c>
      <c r="H51" s="554">
        <v>0</v>
      </c>
      <c r="I51" s="554">
        <v>0</v>
      </c>
      <c r="J51" s="742">
        <v>0</v>
      </c>
      <c r="K51" s="826" t="e">
        <f>G51/H51</f>
        <v>#DIV/0!</v>
      </c>
      <c r="L51" s="555">
        <v>0</v>
      </c>
    </row>
    <row r="52" spans="1:15">
      <c r="A52" s="540"/>
      <c r="B52" s="736">
        <v>114</v>
      </c>
      <c r="C52" s="731"/>
      <c r="G52" s="495"/>
      <c r="H52" s="495"/>
      <c r="I52" s="495"/>
      <c r="J52" s="495"/>
      <c r="K52" s="495"/>
      <c r="L52" s="557"/>
    </row>
    <row r="53" spans="1:15">
      <c r="A53" s="540"/>
      <c r="B53" s="736">
        <v>115</v>
      </c>
      <c r="C53" s="731"/>
      <c r="D53" s="709" t="s">
        <v>2131</v>
      </c>
      <c r="G53" s="985"/>
      <c r="H53" s="985"/>
      <c r="I53" s="985"/>
      <c r="J53" s="985"/>
      <c r="K53" s="985"/>
      <c r="L53" s="987"/>
    </row>
    <row r="54" spans="1:15" ht="15.75">
      <c r="A54" s="540"/>
      <c r="B54" s="736">
        <v>116</v>
      </c>
      <c r="C54" s="731"/>
      <c r="D54" s="552" t="s">
        <v>1266</v>
      </c>
      <c r="G54" s="756"/>
      <c r="H54" s="757"/>
      <c r="I54" s="757"/>
      <c r="J54" s="741"/>
      <c r="K54" s="743"/>
      <c r="L54" s="758"/>
      <c r="O54" s="498"/>
    </row>
    <row r="55" spans="1:15" ht="15.75">
      <c r="A55" s="540"/>
      <c r="B55" s="736">
        <v>117</v>
      </c>
      <c r="C55" s="731"/>
      <c r="D55" s="713" t="s">
        <v>2102</v>
      </c>
      <c r="G55" s="749"/>
      <c r="H55" s="750"/>
      <c r="I55" s="750"/>
      <c r="J55" s="759"/>
      <c r="K55" s="751"/>
      <c r="L55" s="752"/>
      <c r="O55" s="498"/>
    </row>
    <row r="56" spans="1:15" ht="15.75">
      <c r="A56" s="540"/>
      <c r="B56" s="736">
        <v>118</v>
      </c>
      <c r="C56" s="731"/>
      <c r="D56" s="735" t="s">
        <v>2132</v>
      </c>
      <c r="G56" s="753">
        <f t="shared" ref="G56" si="8">SUM(G54:G55)</f>
        <v>0</v>
      </c>
      <c r="H56" s="554">
        <v>0</v>
      </c>
      <c r="I56" s="554">
        <v>0</v>
      </c>
      <c r="J56" s="742">
        <v>0</v>
      </c>
      <c r="K56" s="826" t="e">
        <f>G56/H56</f>
        <v>#DIV/0!</v>
      </c>
      <c r="L56" s="555">
        <v>0</v>
      </c>
      <c r="O56" s="498"/>
    </row>
    <row r="57" spans="1:15" ht="15.75">
      <c r="A57" s="540"/>
      <c r="B57" s="736">
        <v>119</v>
      </c>
      <c r="C57" s="731"/>
      <c r="D57" s="552"/>
      <c r="G57" s="764"/>
      <c r="H57" s="764"/>
      <c r="I57" s="764"/>
      <c r="J57" s="764"/>
      <c r="K57" s="764"/>
      <c r="L57" s="765"/>
      <c r="O57" s="498"/>
    </row>
    <row r="58" spans="1:15">
      <c r="A58" s="540"/>
      <c r="B58" s="736">
        <v>120</v>
      </c>
      <c r="C58" s="731"/>
      <c r="D58" s="709" t="s">
        <v>2133</v>
      </c>
      <c r="E58" s="710"/>
      <c r="G58" s="985"/>
      <c r="H58" s="985"/>
      <c r="I58" s="985"/>
      <c r="J58" s="985"/>
      <c r="K58" s="985"/>
      <c r="L58" s="987"/>
    </row>
    <row r="59" spans="1:15">
      <c r="A59" s="540"/>
      <c r="B59" s="736">
        <v>121</v>
      </c>
      <c r="C59" s="731"/>
      <c r="D59" s="552" t="s">
        <v>1266</v>
      </c>
      <c r="E59" s="710"/>
      <c r="G59" s="756"/>
      <c r="H59" s="757"/>
      <c r="I59" s="757"/>
      <c r="J59" s="741"/>
      <c r="K59" s="743"/>
      <c r="L59" s="758"/>
    </row>
    <row r="60" spans="1:15">
      <c r="A60" s="540"/>
      <c r="B60" s="736">
        <v>122</v>
      </c>
      <c r="C60" s="731"/>
      <c r="D60" s="713" t="s">
        <v>2102</v>
      </c>
      <c r="E60" s="710"/>
      <c r="G60" s="749"/>
      <c r="H60" s="750"/>
      <c r="I60" s="750"/>
      <c r="J60" s="759"/>
      <c r="K60" s="751"/>
      <c r="L60" s="752"/>
    </row>
    <row r="61" spans="1:15">
      <c r="A61" s="540"/>
      <c r="B61" s="736">
        <v>123</v>
      </c>
      <c r="C61" s="731"/>
      <c r="D61" s="735" t="s">
        <v>2134</v>
      </c>
      <c r="E61" s="710"/>
      <c r="G61" s="753">
        <f t="shared" ref="G61" si="9">SUM(G59:G60)</f>
        <v>0</v>
      </c>
      <c r="H61" s="554">
        <v>0</v>
      </c>
      <c r="I61" s="554">
        <v>0</v>
      </c>
      <c r="J61" s="742">
        <v>0</v>
      </c>
      <c r="K61" s="826" t="e">
        <f>G61/H61</f>
        <v>#DIV/0!</v>
      </c>
      <c r="L61" s="555">
        <v>0</v>
      </c>
    </row>
    <row r="62" spans="1:15">
      <c r="A62" s="540"/>
      <c r="B62" s="736">
        <v>124</v>
      </c>
      <c r="C62" s="731"/>
      <c r="D62" s="552"/>
      <c r="G62" s="495"/>
      <c r="H62" s="495"/>
      <c r="I62" s="495"/>
      <c r="J62" s="495"/>
      <c r="K62" s="495"/>
      <c r="L62" s="557"/>
    </row>
    <row r="63" spans="1:15">
      <c r="A63" s="540"/>
      <c r="B63" s="736">
        <v>125</v>
      </c>
      <c r="C63" s="731"/>
      <c r="E63" s="710" t="s">
        <v>2307</v>
      </c>
      <c r="G63" s="985"/>
      <c r="H63" s="985"/>
      <c r="I63" s="985"/>
      <c r="J63" s="985"/>
      <c r="K63" s="985"/>
      <c r="L63" s="987"/>
    </row>
    <row r="64" spans="1:15">
      <c r="A64" s="540"/>
      <c r="B64" s="736">
        <v>126</v>
      </c>
      <c r="C64" s="731"/>
      <c r="D64" s="1437" t="s">
        <v>1266</v>
      </c>
      <c r="E64" s="1438"/>
      <c r="G64" s="756">
        <f>G54+G59</f>
        <v>0</v>
      </c>
      <c r="H64" s="757"/>
      <c r="I64" s="757"/>
      <c r="J64" s="741"/>
      <c r="K64" s="743"/>
      <c r="L64" s="758"/>
    </row>
    <row r="65" spans="1:12" ht="15.75" thickBot="1">
      <c r="A65" s="540"/>
      <c r="B65" s="736">
        <v>127</v>
      </c>
      <c r="C65" s="731"/>
      <c r="D65" s="1437" t="s">
        <v>2120</v>
      </c>
      <c r="E65" s="1438"/>
      <c r="G65" s="749">
        <f>G55+G60</f>
        <v>0</v>
      </c>
      <c r="H65" s="996"/>
      <c r="I65" s="996"/>
      <c r="J65" s="997"/>
      <c r="K65" s="998"/>
      <c r="L65" s="999"/>
    </row>
    <row r="66" spans="1:12">
      <c r="A66" s="540"/>
      <c r="B66" s="736">
        <v>128</v>
      </c>
      <c r="C66" s="731"/>
      <c r="D66" s="710" t="s">
        <v>148</v>
      </c>
      <c r="E66" s="822" t="s">
        <v>2134</v>
      </c>
      <c r="G66" s="753">
        <f t="shared" ref="G66" si="10">SUM(G64:G65)</f>
        <v>0</v>
      </c>
      <c r="H66" s="994">
        <f>H56+H61</f>
        <v>0</v>
      </c>
      <c r="I66" s="994">
        <f t="shared" ref="I66:J66" si="11">I56+I61</f>
        <v>0</v>
      </c>
      <c r="J66" s="994">
        <f t="shared" si="11"/>
        <v>0</v>
      </c>
      <c r="K66" s="995" t="e">
        <f>G66/H66</f>
        <v>#DIV/0!</v>
      </c>
      <c r="L66" s="994">
        <f>L56+L61</f>
        <v>0</v>
      </c>
    </row>
    <row r="67" spans="1:12">
      <c r="A67" s="540"/>
      <c r="B67" s="736">
        <v>129</v>
      </c>
      <c r="C67" s="731"/>
      <c r="E67" s="821"/>
      <c r="G67" s="495"/>
      <c r="H67" s="495"/>
      <c r="I67" s="495"/>
      <c r="J67" s="495"/>
      <c r="K67" s="495"/>
      <c r="L67" s="557"/>
    </row>
    <row r="68" spans="1:12">
      <c r="A68" s="540"/>
      <c r="B68" s="736">
        <v>130</v>
      </c>
      <c r="C68" s="731"/>
      <c r="E68" s="710" t="s">
        <v>2273</v>
      </c>
      <c r="G68" s="985"/>
      <c r="H68" s="985"/>
      <c r="I68" s="985"/>
      <c r="J68" s="988"/>
      <c r="K68" s="988"/>
      <c r="L68" s="987"/>
    </row>
    <row r="69" spans="1:12">
      <c r="A69" s="540"/>
      <c r="B69" s="736">
        <v>131</v>
      </c>
      <c r="C69" s="731"/>
      <c r="D69" s="553"/>
      <c r="E69" s="710" t="s">
        <v>1266</v>
      </c>
      <c r="G69" s="500">
        <f>G48+G64</f>
        <v>0</v>
      </c>
      <c r="H69" s="494"/>
      <c r="I69" s="494"/>
      <c r="J69" s="741"/>
      <c r="K69" s="743"/>
      <c r="L69" s="551"/>
    </row>
    <row r="70" spans="1:12">
      <c r="A70" s="540"/>
      <c r="B70" s="736">
        <v>132</v>
      </c>
      <c r="C70" s="731"/>
      <c r="D70" s="553"/>
      <c r="E70" s="710" t="s">
        <v>2101</v>
      </c>
      <c r="G70" s="500">
        <f>G49</f>
        <v>0</v>
      </c>
      <c r="H70" s="494"/>
      <c r="I70" s="494"/>
      <c r="J70" s="741"/>
      <c r="K70" s="743"/>
      <c r="L70" s="551"/>
    </row>
    <row r="71" spans="1:12">
      <c r="A71" s="540"/>
      <c r="B71" s="736">
        <v>133</v>
      </c>
      <c r="C71" s="731"/>
      <c r="D71" s="553"/>
      <c r="E71" s="710" t="s">
        <v>2120</v>
      </c>
      <c r="G71" s="500">
        <f>G50+G65</f>
        <v>0</v>
      </c>
      <c r="H71" s="494"/>
      <c r="I71" s="494"/>
      <c r="J71" s="741"/>
      <c r="K71" s="743"/>
      <c r="L71" s="551"/>
    </row>
    <row r="72" spans="1:12">
      <c r="A72" s="540"/>
      <c r="B72" s="736">
        <v>134</v>
      </c>
      <c r="C72" s="731"/>
      <c r="D72" s="710" t="s">
        <v>148</v>
      </c>
      <c r="G72" s="739">
        <f>SUM(G69:G71)</f>
        <v>0</v>
      </c>
      <c r="H72" s="554">
        <v>0</v>
      </c>
      <c r="I72" s="554">
        <v>0</v>
      </c>
      <c r="J72" s="742">
        <v>0</v>
      </c>
      <c r="K72" s="826" t="e">
        <f>G72/H72</f>
        <v>#DIV/0!</v>
      </c>
      <c r="L72" s="555">
        <v>0</v>
      </c>
    </row>
    <row r="73" spans="1:12">
      <c r="A73" s="540"/>
      <c r="B73" s="736">
        <v>135</v>
      </c>
      <c r="C73" s="731"/>
      <c r="D73" s="552"/>
      <c r="G73" s="495"/>
      <c r="H73" s="495"/>
      <c r="I73" s="495"/>
      <c r="J73" s="495"/>
      <c r="K73" s="495"/>
      <c r="L73" s="557"/>
    </row>
    <row r="74" spans="1:12">
      <c r="A74" s="540"/>
      <c r="B74" s="736">
        <v>136</v>
      </c>
      <c r="C74" s="731"/>
      <c r="E74" s="710" t="s">
        <v>2274</v>
      </c>
      <c r="G74" s="985"/>
      <c r="H74" s="985"/>
      <c r="I74" s="985"/>
      <c r="J74" s="985"/>
      <c r="K74" s="985"/>
      <c r="L74" s="987"/>
    </row>
    <row r="75" spans="1:12">
      <c r="A75" s="540"/>
      <c r="B75" s="736">
        <v>137</v>
      </c>
      <c r="C75" s="731"/>
      <c r="D75" s="553"/>
      <c r="E75" s="710" t="s">
        <v>1266</v>
      </c>
      <c r="G75" s="500">
        <f>G69+G43+p.30!G89</f>
        <v>0</v>
      </c>
      <c r="H75" s="494"/>
      <c r="I75" s="494"/>
      <c r="J75" s="741"/>
      <c r="K75" s="743"/>
      <c r="L75" s="551"/>
    </row>
    <row r="76" spans="1:12">
      <c r="A76" s="540"/>
      <c r="B76" s="736">
        <v>138</v>
      </c>
      <c r="C76" s="731"/>
      <c r="D76" s="553"/>
      <c r="E76" s="710" t="s">
        <v>2101</v>
      </c>
      <c r="G76" s="500">
        <f>G70+p.30!G90</f>
        <v>0</v>
      </c>
      <c r="H76" s="494"/>
      <c r="I76" s="494"/>
      <c r="J76" s="741"/>
      <c r="K76" s="743"/>
      <c r="L76" s="551"/>
    </row>
    <row r="77" spans="1:12">
      <c r="A77" s="540"/>
      <c r="B77" s="736">
        <v>139</v>
      </c>
      <c r="C77" s="731"/>
      <c r="D77" s="553"/>
      <c r="E77" s="710" t="s">
        <v>2120</v>
      </c>
      <c r="G77" s="500">
        <f>G71+G44+p.30!G91</f>
        <v>0</v>
      </c>
      <c r="H77" s="494"/>
      <c r="I77" s="494"/>
      <c r="J77" s="741"/>
      <c r="K77" s="743"/>
      <c r="L77" s="551"/>
    </row>
    <row r="78" spans="1:12">
      <c r="A78" s="540"/>
      <c r="B78" s="736">
        <v>140</v>
      </c>
      <c r="C78" s="731"/>
      <c r="D78" s="710" t="s">
        <v>148</v>
      </c>
      <c r="G78" s="739">
        <f>SUM(G75:G77)</f>
        <v>0</v>
      </c>
      <c r="H78" s="554">
        <v>0</v>
      </c>
      <c r="I78" s="554">
        <v>0</v>
      </c>
      <c r="J78" s="742">
        <v>0</v>
      </c>
      <c r="K78" s="826" t="e">
        <f>G78/H78</f>
        <v>#DIV/0!</v>
      </c>
      <c r="L78" s="555">
        <v>0</v>
      </c>
    </row>
    <row r="79" spans="1:12">
      <c r="A79" s="540"/>
      <c r="B79" s="736">
        <v>141</v>
      </c>
      <c r="C79" s="731"/>
      <c r="D79" s="710"/>
      <c r="G79" s="500"/>
      <c r="H79" s="494"/>
      <c r="I79" s="494"/>
      <c r="J79" s="823"/>
      <c r="K79" s="824"/>
      <c r="L79" s="558"/>
    </row>
    <row r="80" spans="1:12">
      <c r="A80" s="540"/>
      <c r="B80" s="736">
        <v>142</v>
      </c>
      <c r="C80" s="731"/>
      <c r="E80" s="710" t="s">
        <v>2275</v>
      </c>
      <c r="G80" s="985"/>
      <c r="H80" s="985"/>
      <c r="I80" s="985"/>
      <c r="J80" s="985"/>
      <c r="K80" s="985"/>
      <c r="L80" s="987"/>
    </row>
    <row r="81" spans="1:12">
      <c r="A81" s="540"/>
      <c r="B81" s="736">
        <v>143</v>
      </c>
      <c r="C81" s="731"/>
      <c r="D81" s="553"/>
      <c r="E81" s="710" t="s">
        <v>1266</v>
      </c>
      <c r="G81" s="500">
        <f>G75+p.30!G50</f>
        <v>0</v>
      </c>
      <c r="H81" s="494"/>
      <c r="I81" s="494"/>
      <c r="J81" s="823"/>
      <c r="K81" s="824"/>
      <c r="L81" s="558"/>
    </row>
    <row r="82" spans="1:12">
      <c r="A82" s="540"/>
      <c r="B82" s="736">
        <v>144</v>
      </c>
      <c r="C82" s="731"/>
      <c r="D82" s="553"/>
      <c r="E82" s="710" t="s">
        <v>2101</v>
      </c>
      <c r="G82" s="500">
        <f>G76+p.30!G51</f>
        <v>0</v>
      </c>
      <c r="H82" s="494"/>
      <c r="I82" s="494"/>
      <c r="J82" s="823"/>
      <c r="K82" s="824"/>
      <c r="L82" s="558"/>
    </row>
    <row r="83" spans="1:12">
      <c r="A83" s="540"/>
      <c r="B83" s="736">
        <v>145</v>
      </c>
      <c r="C83" s="731"/>
      <c r="D83" s="553"/>
      <c r="E83" s="710" t="s">
        <v>2120</v>
      </c>
      <c r="G83" s="500">
        <f>G77+p.30!G52</f>
        <v>0</v>
      </c>
      <c r="H83" s="494"/>
      <c r="I83" s="494"/>
      <c r="J83" s="823"/>
      <c r="K83" s="824"/>
      <c r="L83" s="558"/>
    </row>
    <row r="84" spans="1:12" ht="15.75" thickBot="1">
      <c r="A84" s="540"/>
      <c r="B84" s="736">
        <v>146</v>
      </c>
      <c r="C84" s="732"/>
      <c r="D84" s="825" t="s">
        <v>148</v>
      </c>
      <c r="E84" s="762"/>
      <c r="F84" s="763"/>
      <c r="G84" s="827">
        <f>SUM(G81:G83)</f>
        <v>0</v>
      </c>
      <c r="H84" s="554">
        <v>0</v>
      </c>
      <c r="I84" s="554">
        <v>0</v>
      </c>
      <c r="J84" s="742">
        <v>0</v>
      </c>
      <c r="K84" s="826" t="e">
        <f>G84/H84</f>
        <v>#DIV/0!</v>
      </c>
      <c r="L84" s="555">
        <v>0</v>
      </c>
    </row>
    <row r="85" spans="1:12" ht="15.75" thickTop="1">
      <c r="A85" s="540"/>
      <c r="B85" s="559"/>
      <c r="G85" s="560"/>
      <c r="H85" s="560"/>
      <c r="I85" s="560"/>
      <c r="J85" s="560"/>
      <c r="K85" s="560"/>
      <c r="L85" s="561"/>
    </row>
    <row r="86" spans="1:12" ht="15.75" thickBot="1">
      <c r="A86" s="562"/>
      <c r="B86" s="563"/>
      <c r="C86" s="564"/>
      <c r="D86" s="564"/>
      <c r="E86" s="564"/>
      <c r="F86" s="564"/>
      <c r="G86" s="564"/>
      <c r="H86" s="564"/>
      <c r="I86" s="564"/>
      <c r="J86" s="564"/>
      <c r="K86" s="564"/>
      <c r="L86" s="565"/>
    </row>
    <row r="88" spans="1:12">
      <c r="L88" s="710" t="s">
        <v>2509</v>
      </c>
    </row>
    <row r="89" spans="1:12">
      <c r="L89" s="502"/>
    </row>
    <row r="92" spans="1:12" ht="15.75">
      <c r="C92" s="503"/>
      <c r="D92" s="503"/>
      <c r="E92" s="503"/>
    </row>
    <row r="167" spans="14:16">
      <c r="N167" s="473" t="s">
        <v>41</v>
      </c>
      <c r="O167" s="473" t="s">
        <v>41</v>
      </c>
      <c r="P167" s="473" t="s">
        <v>41</v>
      </c>
    </row>
  </sheetData>
  <mergeCells count="6">
    <mergeCell ref="A7:L7"/>
    <mergeCell ref="D65:E65"/>
    <mergeCell ref="D42:E42"/>
    <mergeCell ref="D43:E43"/>
    <mergeCell ref="D44:E44"/>
    <mergeCell ref="D64:E64"/>
  </mergeCells>
  <pageMargins left="0.5" right="0.5" top="0.5" bottom="0.55000000000000004" header="0.5" footer="0.5"/>
  <pageSetup scale="48"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ransitionEvaluation="1" transitionEntry="1">
    <pageSetUpPr fitToPage="1"/>
  </sheetPr>
  <dimension ref="A2:P146"/>
  <sheetViews>
    <sheetView defaultGridColor="0" colorId="22" zoomScale="87" zoomScaleNormal="87" workbookViewId="0">
      <selection activeCell="L67" sqref="L67"/>
    </sheetView>
  </sheetViews>
  <sheetFormatPr defaultColWidth="9.77734375" defaultRowHeight="15"/>
  <cols>
    <col min="1" max="1" width="1.77734375" style="473" customWidth="1"/>
    <col min="2" max="2" width="4.77734375" style="473" customWidth="1"/>
    <col min="3" max="3" width="10.5546875" style="473" customWidth="1"/>
    <col min="4" max="4" width="38.6640625" style="473" customWidth="1"/>
    <col min="5" max="5" width="3.77734375" style="473" customWidth="1"/>
    <col min="6" max="6" width="11.21875" style="473" customWidth="1"/>
    <col min="7" max="9" width="15.6640625" style="473" customWidth="1"/>
    <col min="10" max="10" width="15.33203125" style="473" customWidth="1"/>
    <col min="11" max="12" width="15.6640625" style="473" customWidth="1"/>
    <col min="13" max="13" width="1.77734375" style="473" customWidth="1"/>
    <col min="14" max="16384" width="9.77734375" style="473"/>
  </cols>
  <sheetData>
    <row r="2" spans="1:12" ht="15.75" thickBot="1">
      <c r="E2" s="872"/>
      <c r="F2" s="872"/>
      <c r="G2" s="872"/>
      <c r="H2" s="872"/>
      <c r="I2" s="872"/>
      <c r="J2" s="872"/>
    </row>
    <row r="3" spans="1:12" ht="19.899999999999999" customHeight="1">
      <c r="A3" s="537" t="s">
        <v>1202</v>
      </c>
      <c r="B3" s="538"/>
      <c r="C3" s="538"/>
      <c r="D3" s="538"/>
      <c r="E3" s="856" t="s">
        <v>43</v>
      </c>
      <c r="H3" s="856" t="s">
        <v>44</v>
      </c>
      <c r="J3" s="790"/>
      <c r="K3" s="538" t="s">
        <v>45</v>
      </c>
      <c r="L3" s="539"/>
    </row>
    <row r="4" spans="1:12">
      <c r="A4" s="540"/>
      <c r="E4" s="869" t="s">
        <v>2106</v>
      </c>
      <c r="F4" s="709"/>
      <c r="H4" s="856"/>
      <c r="J4" s="790"/>
      <c r="L4" s="541"/>
    </row>
    <row r="5" spans="1:12">
      <c r="A5" s="542"/>
      <c r="B5" s="472"/>
      <c r="C5" s="472"/>
      <c r="D5" s="477"/>
      <c r="E5" s="870" t="s">
        <v>2107</v>
      </c>
      <c r="F5" s="871"/>
      <c r="G5" s="837"/>
      <c r="H5" s="982"/>
      <c r="I5" s="984"/>
      <c r="J5" s="983"/>
      <c r="K5" s="477" t="s">
        <v>2068</v>
      </c>
      <c r="L5" s="543"/>
    </row>
    <row r="6" spans="1:12">
      <c r="A6" s="540"/>
      <c r="L6" s="541"/>
    </row>
    <row r="7" spans="1:12">
      <c r="A7" s="37" t="s">
        <v>2215</v>
      </c>
      <c r="B7" s="2"/>
      <c r="C7" s="478"/>
      <c r="D7" s="478"/>
      <c r="E7" s="478"/>
      <c r="F7" s="478"/>
      <c r="G7" s="478"/>
      <c r="H7" s="478"/>
      <c r="I7" s="478"/>
      <c r="J7" s="478"/>
      <c r="K7" s="478"/>
      <c r="L7" s="544"/>
    </row>
    <row r="8" spans="1:12">
      <c r="A8" s="542"/>
      <c r="B8" s="472"/>
      <c r="C8" s="472"/>
      <c r="D8" s="472"/>
      <c r="E8" s="472"/>
      <c r="F8" s="472"/>
      <c r="G8" s="472"/>
      <c r="H8" s="472"/>
      <c r="I8" s="472"/>
      <c r="J8" s="472"/>
      <c r="K8" s="472"/>
      <c r="L8" s="543"/>
    </row>
    <row r="9" spans="1:12">
      <c r="A9" s="540"/>
      <c r="L9" s="541"/>
    </row>
    <row r="10" spans="1:12" ht="20.25">
      <c r="A10" s="540"/>
      <c r="B10" s="479">
        <v>1</v>
      </c>
      <c r="C10" s="737" t="s">
        <v>1261</v>
      </c>
      <c r="L10" s="541"/>
    </row>
    <row r="11" spans="1:12" ht="20.25">
      <c r="A11" s="540"/>
      <c r="B11" s="479"/>
      <c r="C11" s="737"/>
      <c r="L11" s="541"/>
    </row>
    <row r="12" spans="1:12">
      <c r="A12" s="540"/>
      <c r="B12" s="1371">
        <v>2</v>
      </c>
      <c r="C12" s="709" t="s">
        <v>1262</v>
      </c>
      <c r="L12" s="541"/>
    </row>
    <row r="13" spans="1:12">
      <c r="A13" s="542"/>
      <c r="B13" s="472"/>
      <c r="D13" s="472"/>
      <c r="E13" s="472"/>
      <c r="F13" s="472"/>
      <c r="G13" s="472"/>
      <c r="H13" s="472"/>
      <c r="I13" s="472"/>
      <c r="J13" s="472"/>
      <c r="K13" s="472"/>
      <c r="L13" s="543"/>
    </row>
    <row r="14" spans="1:12" ht="45">
      <c r="A14" s="540"/>
      <c r="B14" s="729" t="s">
        <v>516</v>
      </c>
      <c r="C14" s="714" t="s">
        <v>2108</v>
      </c>
      <c r="D14" s="1442" t="s">
        <v>2219</v>
      </c>
      <c r="E14" s="1443"/>
      <c r="F14" s="1444"/>
      <c r="G14" s="545" t="s">
        <v>1263</v>
      </c>
      <c r="H14" s="712" t="s">
        <v>2124</v>
      </c>
      <c r="I14" s="738" t="s">
        <v>2220</v>
      </c>
      <c r="J14" s="715" t="s">
        <v>2221</v>
      </c>
      <c r="K14" s="738" t="s">
        <v>2125</v>
      </c>
      <c r="L14" s="715" t="s">
        <v>2135</v>
      </c>
    </row>
    <row r="15" spans="1:12">
      <c r="A15" s="546"/>
      <c r="B15" s="791"/>
      <c r="C15" s="730"/>
      <c r="D15" s="733"/>
      <c r="E15" s="488"/>
      <c r="F15" s="488"/>
      <c r="G15" s="489" t="s">
        <v>155</v>
      </c>
      <c r="H15" s="490" t="s">
        <v>79</v>
      </c>
      <c r="I15" s="491" t="s">
        <v>136</v>
      </c>
      <c r="J15" s="547" t="s">
        <v>154</v>
      </c>
      <c r="K15" s="548" t="s">
        <v>407</v>
      </c>
      <c r="L15" s="549" t="s">
        <v>408</v>
      </c>
    </row>
    <row r="16" spans="1:12">
      <c r="A16" s="540"/>
      <c r="B16" s="792">
        <v>1</v>
      </c>
      <c r="C16" s="790"/>
      <c r="D16" s="709" t="s">
        <v>1268</v>
      </c>
      <c r="G16" s="985"/>
      <c r="H16" s="985"/>
      <c r="I16" s="985"/>
      <c r="J16" s="985"/>
      <c r="K16" s="985"/>
      <c r="L16" s="987"/>
    </row>
    <row r="17" spans="1:15" ht="15.75">
      <c r="A17" s="540"/>
      <c r="B17" s="792">
        <v>2</v>
      </c>
      <c r="C17" s="790"/>
      <c r="D17" s="734" t="s">
        <v>2113</v>
      </c>
      <c r="G17" s="985"/>
      <c r="H17" s="985"/>
      <c r="I17" s="985"/>
      <c r="J17" s="985"/>
      <c r="K17" s="985"/>
      <c r="L17" s="987"/>
      <c r="O17" s="498"/>
    </row>
    <row r="18" spans="1:15" ht="15.75">
      <c r="A18" s="540"/>
      <c r="B18" s="792">
        <v>3</v>
      </c>
      <c r="C18" s="790"/>
      <c r="D18" s="552" t="s">
        <v>1266</v>
      </c>
      <c r="G18" s="756"/>
      <c r="H18" s="757"/>
      <c r="I18" s="757"/>
      <c r="J18" s="741" t="str">
        <f t="shared" ref="J18" si="0">IF(I18=" "," ",H18/I18)</f>
        <v xml:space="preserve"> </v>
      </c>
      <c r="K18" s="743" t="str">
        <f t="shared" ref="K18:K56" si="1">IF(H18=" "," ",G18/H18)</f>
        <v xml:space="preserve"> </v>
      </c>
      <c r="L18" s="758"/>
      <c r="O18" s="498"/>
    </row>
    <row r="19" spans="1:15" ht="15.75">
      <c r="A19" s="540"/>
      <c r="B19" s="792">
        <v>4</v>
      </c>
      <c r="C19" s="790"/>
      <c r="D19" s="713" t="s">
        <v>2102</v>
      </c>
      <c r="G19" s="749"/>
      <c r="H19" s="750"/>
      <c r="I19" s="750"/>
      <c r="J19" s="759"/>
      <c r="K19" s="751"/>
      <c r="L19" s="752"/>
      <c r="O19" s="498"/>
    </row>
    <row r="20" spans="1:15" ht="15.75">
      <c r="A20" s="540"/>
      <c r="B20" s="792">
        <v>5</v>
      </c>
      <c r="C20" s="794"/>
      <c r="D20" s="795" t="s">
        <v>148</v>
      </c>
      <c r="E20" s="796"/>
      <c r="F20" s="797"/>
      <c r="G20" s="753">
        <f>SUM(G18:G19)</f>
        <v>0</v>
      </c>
      <c r="H20" s="754"/>
      <c r="I20" s="754"/>
      <c r="J20" s="760"/>
      <c r="K20" s="761"/>
      <c r="L20" s="755"/>
      <c r="O20" s="498"/>
    </row>
    <row r="21" spans="1:15" ht="15.75">
      <c r="A21" s="540"/>
      <c r="B21" s="792">
        <v>6</v>
      </c>
      <c r="C21" s="790"/>
      <c r="D21" s="734" t="s">
        <v>2114</v>
      </c>
      <c r="G21" s="985"/>
      <c r="H21" s="985"/>
      <c r="I21" s="985"/>
      <c r="J21" s="985"/>
      <c r="K21" s="985"/>
      <c r="L21" s="987"/>
      <c r="O21" s="498"/>
    </row>
    <row r="22" spans="1:15" ht="15.75">
      <c r="A22" s="540"/>
      <c r="B22" s="792">
        <v>7</v>
      </c>
      <c r="C22" s="790"/>
      <c r="D22" s="552" t="s">
        <v>1266</v>
      </c>
      <c r="G22" s="756"/>
      <c r="H22" s="757"/>
      <c r="I22" s="757"/>
      <c r="J22" s="741" t="str">
        <f t="shared" ref="J22" si="2">IF(I22=" "," ",H22/I22)</f>
        <v xml:space="preserve"> </v>
      </c>
      <c r="K22" s="743" t="str">
        <f t="shared" ref="K22" si="3">IF(H22=" "," ",G22/H22)</f>
        <v xml:space="preserve"> </v>
      </c>
      <c r="L22" s="758"/>
      <c r="O22" s="498"/>
    </row>
    <row r="23" spans="1:15" ht="15.75">
      <c r="A23" s="540"/>
      <c r="B23" s="792">
        <v>8</v>
      </c>
      <c r="C23" s="790"/>
      <c r="D23" s="713" t="s">
        <v>2102</v>
      </c>
      <c r="G23" s="749"/>
      <c r="H23" s="750"/>
      <c r="I23" s="750"/>
      <c r="J23" s="759"/>
      <c r="K23" s="751"/>
      <c r="L23" s="752"/>
      <c r="O23" s="498"/>
    </row>
    <row r="24" spans="1:15" ht="15.75">
      <c r="A24" s="540"/>
      <c r="B24" s="792">
        <v>9</v>
      </c>
      <c r="C24" s="794"/>
      <c r="D24" s="795" t="s">
        <v>148</v>
      </c>
      <c r="E24" s="796"/>
      <c r="F24" s="797"/>
      <c r="G24" s="753">
        <f>SUM(G22:G23)</f>
        <v>0</v>
      </c>
      <c r="H24" s="754"/>
      <c r="I24" s="754"/>
      <c r="J24" s="760"/>
      <c r="K24" s="761"/>
      <c r="L24" s="755"/>
      <c r="O24" s="498"/>
    </row>
    <row r="25" spans="1:15" ht="15.75">
      <c r="A25" s="540"/>
      <c r="B25" s="792">
        <v>10</v>
      </c>
      <c r="C25" s="790"/>
      <c r="D25" s="734" t="s">
        <v>2115</v>
      </c>
      <c r="G25" s="985"/>
      <c r="H25" s="985"/>
      <c r="I25" s="985"/>
      <c r="J25" s="985"/>
      <c r="K25" s="985"/>
      <c r="L25" s="987"/>
      <c r="O25" s="498"/>
    </row>
    <row r="26" spans="1:15" ht="15.75">
      <c r="A26" s="540"/>
      <c r="B26" s="792">
        <v>11</v>
      </c>
      <c r="C26" s="790"/>
      <c r="D26" s="552" t="s">
        <v>1266</v>
      </c>
      <c r="G26" s="756"/>
      <c r="H26" s="757"/>
      <c r="I26" s="757"/>
      <c r="J26" s="741" t="str">
        <f t="shared" ref="J26" si="4">IF(I26=" "," ",H26/I26)</f>
        <v xml:space="preserve"> </v>
      </c>
      <c r="K26" s="743" t="str">
        <f t="shared" ref="K26" si="5">IF(H26=" "," ",G26/H26)</f>
        <v xml:space="preserve"> </v>
      </c>
      <c r="L26" s="758"/>
      <c r="O26" s="498"/>
    </row>
    <row r="27" spans="1:15" ht="15.75">
      <c r="A27" s="540"/>
      <c r="B27" s="792">
        <v>12</v>
      </c>
      <c r="C27" s="790"/>
      <c r="D27" s="713" t="s">
        <v>2102</v>
      </c>
      <c r="G27" s="749"/>
      <c r="H27" s="750"/>
      <c r="I27" s="750"/>
      <c r="J27" s="759"/>
      <c r="K27" s="751"/>
      <c r="L27" s="752"/>
      <c r="O27" s="498"/>
    </row>
    <row r="28" spans="1:15" ht="15.75">
      <c r="A28" s="540"/>
      <c r="B28" s="792">
        <v>13</v>
      </c>
      <c r="C28" s="794"/>
      <c r="D28" s="795" t="s">
        <v>148</v>
      </c>
      <c r="E28" s="796"/>
      <c r="F28" s="797"/>
      <c r="G28" s="753">
        <f>SUM(G26:G27)</f>
        <v>0</v>
      </c>
      <c r="H28" s="754"/>
      <c r="I28" s="754"/>
      <c r="J28" s="760"/>
      <c r="K28" s="761"/>
      <c r="L28" s="755"/>
      <c r="O28" s="498"/>
    </row>
    <row r="29" spans="1:15" ht="15.75">
      <c r="A29" s="540"/>
      <c r="B29" s="792">
        <v>14</v>
      </c>
      <c r="C29" s="790"/>
      <c r="D29" s="734" t="s">
        <v>2116</v>
      </c>
      <c r="G29" s="985"/>
      <c r="H29" s="985"/>
      <c r="I29" s="985"/>
      <c r="J29" s="985"/>
      <c r="K29" s="985"/>
      <c r="L29" s="987"/>
      <c r="O29" s="498"/>
    </row>
    <row r="30" spans="1:15" ht="15.75">
      <c r="A30" s="540"/>
      <c r="B30" s="792">
        <v>15</v>
      </c>
      <c r="C30" s="790"/>
      <c r="D30" s="552" t="s">
        <v>1266</v>
      </c>
      <c r="G30" s="756"/>
      <c r="H30" s="757"/>
      <c r="I30" s="757"/>
      <c r="J30" s="741" t="str">
        <f t="shared" ref="J30" si="6">IF(I30=" "," ",H30/I30)</f>
        <v xml:space="preserve"> </v>
      </c>
      <c r="K30" s="743" t="str">
        <f t="shared" ref="K30" si="7">IF(H30=" "," ",G30/H30)</f>
        <v xml:space="preserve"> </v>
      </c>
      <c r="L30" s="758"/>
      <c r="O30" s="498"/>
    </row>
    <row r="31" spans="1:15" ht="15.75">
      <c r="A31" s="540"/>
      <c r="B31" s="792">
        <v>16</v>
      </c>
      <c r="C31" s="790"/>
      <c r="D31" s="713" t="s">
        <v>2102</v>
      </c>
      <c r="G31" s="749"/>
      <c r="H31" s="750"/>
      <c r="I31" s="750"/>
      <c r="J31" s="759"/>
      <c r="K31" s="751"/>
      <c r="L31" s="752"/>
      <c r="O31" s="498"/>
    </row>
    <row r="32" spans="1:15" ht="15.75">
      <c r="A32" s="540"/>
      <c r="B32" s="792">
        <v>17</v>
      </c>
      <c r="C32" s="794"/>
      <c r="D32" s="795" t="s">
        <v>148</v>
      </c>
      <c r="E32" s="796"/>
      <c r="F32" s="797"/>
      <c r="G32" s="753">
        <f>SUM(G30:G31)</f>
        <v>0</v>
      </c>
      <c r="H32" s="754"/>
      <c r="I32" s="754"/>
      <c r="J32" s="760"/>
      <c r="K32" s="761"/>
      <c r="L32" s="755"/>
      <c r="O32" s="498"/>
    </row>
    <row r="33" spans="1:15">
      <c r="A33" s="540"/>
      <c r="B33" s="792">
        <v>18</v>
      </c>
      <c r="C33" s="790"/>
      <c r="D33" s="734" t="s">
        <v>2117</v>
      </c>
      <c r="G33" s="985"/>
      <c r="H33" s="985"/>
      <c r="I33" s="985"/>
      <c r="J33" s="985"/>
      <c r="K33" s="985"/>
      <c r="L33" s="987"/>
    </row>
    <row r="34" spans="1:15">
      <c r="A34" s="540"/>
      <c r="B34" s="792">
        <v>19</v>
      </c>
      <c r="C34" s="790"/>
      <c r="D34" s="552" t="s">
        <v>1266</v>
      </c>
      <c r="G34" s="756"/>
      <c r="H34" s="757"/>
      <c r="I34" s="757"/>
      <c r="J34" s="741" t="str">
        <f t="shared" ref="J34" si="8">IF(I34=" "," ",H34/I34)</f>
        <v xml:space="preserve"> </v>
      </c>
      <c r="K34" s="743" t="str">
        <f t="shared" ref="K34" si="9">IF(H34=" "," ",G34/H34)</f>
        <v xml:space="preserve"> </v>
      </c>
      <c r="L34" s="758"/>
    </row>
    <row r="35" spans="1:15">
      <c r="A35" s="540"/>
      <c r="B35" s="792">
        <v>20</v>
      </c>
      <c r="C35" s="790"/>
      <c r="D35" s="713" t="s">
        <v>2102</v>
      </c>
      <c r="G35" s="749"/>
      <c r="H35" s="750"/>
      <c r="I35" s="750"/>
      <c r="J35" s="759"/>
      <c r="K35" s="751"/>
      <c r="L35" s="752"/>
    </row>
    <row r="36" spans="1:15">
      <c r="A36" s="540"/>
      <c r="B36" s="792">
        <v>21</v>
      </c>
      <c r="C36" s="794"/>
      <c r="D36" s="795" t="s">
        <v>148</v>
      </c>
      <c r="E36" s="796"/>
      <c r="F36" s="797"/>
      <c r="G36" s="753">
        <f>SUM(G34:G35)</f>
        <v>0</v>
      </c>
      <c r="H36" s="754"/>
      <c r="I36" s="754"/>
      <c r="J36" s="760"/>
      <c r="K36" s="761"/>
      <c r="L36" s="755"/>
    </row>
    <row r="37" spans="1:15">
      <c r="A37" s="540"/>
      <c r="B37" s="792">
        <v>22</v>
      </c>
      <c r="C37" s="790"/>
      <c r="D37" s="734" t="s">
        <v>2118</v>
      </c>
      <c r="G37" s="985"/>
      <c r="H37" s="985"/>
      <c r="I37" s="985"/>
      <c r="J37" s="985"/>
      <c r="K37" s="985"/>
      <c r="L37" s="987"/>
    </row>
    <row r="38" spans="1:15">
      <c r="A38" s="540"/>
      <c r="B38" s="792">
        <v>23</v>
      </c>
      <c r="C38" s="790"/>
      <c r="D38" s="552" t="s">
        <v>1266</v>
      </c>
      <c r="G38" s="756"/>
      <c r="H38" s="757"/>
      <c r="I38" s="757"/>
      <c r="J38" s="741" t="str">
        <f t="shared" ref="J38" si="10">IF(I38=" "," ",H38/I38)</f>
        <v xml:space="preserve"> </v>
      </c>
      <c r="K38" s="743" t="str">
        <f t="shared" ref="K38" si="11">IF(H38=" "," ",G38/H38)</f>
        <v xml:space="preserve"> </v>
      </c>
      <c r="L38" s="758"/>
    </row>
    <row r="39" spans="1:15">
      <c r="A39" s="540"/>
      <c r="B39" s="792">
        <v>24</v>
      </c>
      <c r="C39" s="790"/>
      <c r="D39" s="713" t="s">
        <v>2102</v>
      </c>
      <c r="G39" s="749"/>
      <c r="H39" s="750"/>
      <c r="I39" s="750"/>
      <c r="J39" s="759"/>
      <c r="K39" s="751"/>
      <c r="L39" s="752"/>
    </row>
    <row r="40" spans="1:15">
      <c r="A40" s="540"/>
      <c r="B40" s="792">
        <v>25</v>
      </c>
      <c r="C40" s="794"/>
      <c r="D40" s="795" t="s">
        <v>148</v>
      </c>
      <c r="E40" s="796"/>
      <c r="F40" s="797"/>
      <c r="G40" s="753">
        <f>SUM(G38:G39)</f>
        <v>0</v>
      </c>
      <c r="H40" s="754"/>
      <c r="I40" s="754"/>
      <c r="J40" s="760"/>
      <c r="K40" s="761"/>
      <c r="L40" s="755"/>
    </row>
    <row r="41" spans="1:15">
      <c r="A41" s="540"/>
      <c r="B41" s="792">
        <v>26</v>
      </c>
      <c r="C41" s="790"/>
      <c r="D41" s="735"/>
      <c r="G41" s="495"/>
      <c r="H41" s="495"/>
      <c r="I41" s="495"/>
      <c r="J41" s="556"/>
      <c r="K41" s="556"/>
      <c r="L41" s="557"/>
    </row>
    <row r="42" spans="1:15">
      <c r="A42" s="540"/>
      <c r="B42" s="792">
        <v>27</v>
      </c>
      <c r="C42" s="790"/>
      <c r="D42" s="1437" t="s">
        <v>2123</v>
      </c>
      <c r="E42" s="1438"/>
      <c r="G42" s="985"/>
      <c r="H42" s="985"/>
      <c r="I42" s="985"/>
      <c r="J42" s="988"/>
      <c r="K42" s="988"/>
      <c r="L42" s="987"/>
    </row>
    <row r="43" spans="1:15">
      <c r="A43" s="540"/>
      <c r="B43" s="792">
        <v>28</v>
      </c>
      <c r="C43" s="790"/>
      <c r="D43" s="1437" t="s">
        <v>1266</v>
      </c>
      <c r="E43" s="1438"/>
      <c r="G43" s="756">
        <f>G18+G22+G26+G30+G34+G38</f>
        <v>0</v>
      </c>
      <c r="H43" s="757"/>
      <c r="I43" s="757"/>
      <c r="J43" s="741" t="str">
        <f t="shared" ref="J43" si="12">IF(I43=" "," ",H43/I43)</f>
        <v xml:space="preserve"> </v>
      </c>
      <c r="K43" s="743" t="str">
        <f t="shared" ref="K43" si="13">IF(H43=" "," ",G43/H43)</f>
        <v xml:space="preserve"> </v>
      </c>
      <c r="L43" s="758"/>
    </row>
    <row r="44" spans="1:15">
      <c r="A44" s="540"/>
      <c r="B44" s="792">
        <v>29</v>
      </c>
      <c r="C44" s="790"/>
      <c r="D44" s="1437" t="s">
        <v>2120</v>
      </c>
      <c r="E44" s="1438"/>
      <c r="G44" s="749">
        <f t="shared" ref="G44" si="14">G19+G23+G27+G31+G35+G39</f>
        <v>0</v>
      </c>
      <c r="H44" s="750"/>
      <c r="I44" s="750"/>
      <c r="J44" s="759"/>
      <c r="K44" s="751"/>
      <c r="L44" s="752"/>
    </row>
    <row r="45" spans="1:15">
      <c r="A45" s="540"/>
      <c r="B45" s="792">
        <v>30</v>
      </c>
      <c r="C45" s="794"/>
      <c r="D45" s="798" t="s">
        <v>148</v>
      </c>
      <c r="E45" s="796"/>
      <c r="F45" s="797"/>
      <c r="G45" s="753">
        <f>SUM(G43:G44)</f>
        <v>0</v>
      </c>
      <c r="H45" s="754">
        <f>H20+H24+H28+H32+H36+H40</f>
        <v>0</v>
      </c>
      <c r="I45" s="754">
        <f t="shared" ref="I45:K45" si="15">I20+I24+I28+I32+I36+I40</f>
        <v>0</v>
      </c>
      <c r="J45" s="754">
        <f t="shared" si="15"/>
        <v>0</v>
      </c>
      <c r="K45" s="754">
        <f t="shared" si="15"/>
        <v>0</v>
      </c>
      <c r="L45" s="755">
        <f>L20+L24+L28+L32+L36+L40</f>
        <v>0</v>
      </c>
    </row>
    <row r="46" spans="1:15">
      <c r="A46" s="540"/>
      <c r="B46" s="792">
        <v>31</v>
      </c>
      <c r="C46" s="790"/>
      <c r="D46" s="735"/>
      <c r="G46" s="495"/>
      <c r="H46" s="495"/>
      <c r="I46" s="495"/>
      <c r="J46" s="556"/>
      <c r="K46" s="556"/>
      <c r="L46" s="557"/>
    </row>
    <row r="47" spans="1:15">
      <c r="A47" s="540"/>
      <c r="B47" s="792">
        <v>32</v>
      </c>
      <c r="C47" s="790"/>
      <c r="D47" s="709" t="s">
        <v>2131</v>
      </c>
      <c r="G47" s="985"/>
      <c r="H47" s="985"/>
      <c r="I47" s="985"/>
      <c r="J47" s="985"/>
      <c r="K47" s="985"/>
      <c r="L47" s="987"/>
    </row>
    <row r="48" spans="1:15" ht="15.75">
      <c r="A48" s="540"/>
      <c r="B48" s="792">
        <v>33</v>
      </c>
      <c r="C48" s="790"/>
      <c r="D48" s="552" t="s">
        <v>1266</v>
      </c>
      <c r="G48" s="756"/>
      <c r="H48" s="757"/>
      <c r="I48" s="757"/>
      <c r="J48" s="741" t="str">
        <f t="shared" ref="J48" si="16">IF(I48=" "," ",H48/I48)</f>
        <v xml:space="preserve"> </v>
      </c>
      <c r="K48" s="743" t="str">
        <f t="shared" ref="K48" si="17">IF(H48=" "," ",G48/H48)</f>
        <v xml:space="preserve"> </v>
      </c>
      <c r="L48" s="758"/>
      <c r="O48" s="498"/>
    </row>
    <row r="49" spans="1:15" ht="15.75">
      <c r="A49" s="540"/>
      <c r="B49" s="792">
        <v>34</v>
      </c>
      <c r="C49" s="790"/>
      <c r="D49" s="713" t="s">
        <v>2102</v>
      </c>
      <c r="G49" s="749"/>
      <c r="H49" s="750"/>
      <c r="I49" s="750"/>
      <c r="J49" s="759"/>
      <c r="K49" s="751"/>
      <c r="L49" s="752"/>
      <c r="O49" s="498"/>
    </row>
    <row r="50" spans="1:15" ht="15.75">
      <c r="A50" s="540"/>
      <c r="B50" s="792">
        <v>35</v>
      </c>
      <c r="C50" s="794"/>
      <c r="D50" s="799" t="s">
        <v>2132</v>
      </c>
      <c r="E50" s="796"/>
      <c r="F50" s="797"/>
      <c r="G50" s="753">
        <f>SUM(G48:G49)</f>
        <v>0</v>
      </c>
      <c r="H50" s="754"/>
      <c r="I50" s="754"/>
      <c r="J50" s="760"/>
      <c r="K50" s="761"/>
      <c r="L50" s="755"/>
      <c r="O50" s="498"/>
    </row>
    <row r="51" spans="1:15" ht="15.75">
      <c r="A51" s="540"/>
      <c r="B51" s="792">
        <v>36</v>
      </c>
      <c r="C51" s="790"/>
      <c r="D51" s="552"/>
      <c r="G51" s="764"/>
      <c r="H51" s="764"/>
      <c r="I51" s="764"/>
      <c r="J51" s="764"/>
      <c r="K51" s="764"/>
      <c r="L51" s="765"/>
      <c r="O51" s="498"/>
    </row>
    <row r="52" spans="1:15">
      <c r="A52" s="540"/>
      <c r="B52" s="792">
        <v>37</v>
      </c>
      <c r="C52" s="790"/>
      <c r="D52" s="552"/>
      <c r="G52" s="495"/>
      <c r="H52" s="495"/>
      <c r="I52" s="495"/>
      <c r="J52" s="495"/>
      <c r="K52" s="495"/>
      <c r="L52" s="557"/>
    </row>
    <row r="53" spans="1:15" ht="15.75">
      <c r="A53" s="540"/>
      <c r="B53" s="792">
        <v>38</v>
      </c>
      <c r="C53" s="790"/>
      <c r="D53" s="709" t="s">
        <v>2133</v>
      </c>
      <c r="E53" s="710"/>
      <c r="G53" s="990"/>
      <c r="H53" s="990"/>
      <c r="I53" s="990"/>
      <c r="J53" s="990"/>
      <c r="K53" s="990"/>
      <c r="L53" s="991"/>
    </row>
    <row r="54" spans="1:15">
      <c r="A54" s="540"/>
      <c r="B54" s="792">
        <v>39</v>
      </c>
      <c r="C54" s="790"/>
      <c r="D54" s="552" t="s">
        <v>1266</v>
      </c>
      <c r="E54" s="710"/>
      <c r="G54" s="756"/>
      <c r="H54" s="757"/>
      <c r="I54" s="757"/>
      <c r="J54" s="741" t="str">
        <f t="shared" ref="J54" si="18">IF(I54=" "," ",H54/I54)</f>
        <v xml:space="preserve"> </v>
      </c>
      <c r="K54" s="743" t="str">
        <f t="shared" ref="K54" si="19">IF(H54=" "," ",G54/H54)</f>
        <v xml:space="preserve"> </v>
      </c>
      <c r="L54" s="758"/>
    </row>
    <row r="55" spans="1:15">
      <c r="A55" s="540"/>
      <c r="B55" s="792">
        <v>40</v>
      </c>
      <c r="C55" s="790"/>
      <c r="D55" s="713" t="s">
        <v>2102</v>
      </c>
      <c r="E55" s="710"/>
      <c r="G55" s="749"/>
      <c r="H55" s="750"/>
      <c r="I55" s="750"/>
      <c r="J55" s="759"/>
      <c r="K55" s="751"/>
      <c r="L55" s="752"/>
    </row>
    <row r="56" spans="1:15">
      <c r="A56" s="540"/>
      <c r="B56" s="792">
        <v>41</v>
      </c>
      <c r="C56" s="794"/>
      <c r="D56" s="799" t="s">
        <v>2134</v>
      </c>
      <c r="E56" s="798"/>
      <c r="F56" s="797"/>
      <c r="G56" s="753">
        <f>SUM(G54:G55)</f>
        <v>0</v>
      </c>
      <c r="H56" s="754"/>
      <c r="I56" s="754"/>
      <c r="J56" s="760" t="str">
        <f t="shared" ref="J56" si="20">IF(I56=" "," ",H56/I56)</f>
        <v xml:space="preserve"> </v>
      </c>
      <c r="K56" s="761" t="str">
        <f t="shared" si="1"/>
        <v xml:space="preserve"> </v>
      </c>
      <c r="L56" s="755"/>
    </row>
    <row r="57" spans="1:15">
      <c r="A57" s="540"/>
      <c r="B57" s="792">
        <v>42</v>
      </c>
      <c r="C57" s="790"/>
      <c r="D57" s="552"/>
      <c r="G57" s="495"/>
      <c r="H57" s="495"/>
      <c r="I57" s="495"/>
      <c r="J57" s="495"/>
      <c r="K57" s="495"/>
      <c r="L57" s="557"/>
    </row>
    <row r="58" spans="1:15">
      <c r="A58" s="540"/>
      <c r="B58" s="834">
        <v>43</v>
      </c>
      <c r="C58" s="835"/>
      <c r="D58" s="840" t="s">
        <v>2278</v>
      </c>
      <c r="E58" s="844"/>
      <c r="F58" s="842"/>
      <c r="G58" s="843">
        <f>G45+G56</f>
        <v>0</v>
      </c>
      <c r="H58" s="838">
        <f>H45+H50+H56</f>
        <v>0</v>
      </c>
      <c r="I58" s="838">
        <f t="shared" ref="I58:J58" si="21">I45+I50+I56</f>
        <v>0</v>
      </c>
      <c r="J58" s="838">
        <f t="shared" si="21"/>
        <v>0</v>
      </c>
      <c r="K58" s="838">
        <f>K45+K50+K56</f>
        <v>0</v>
      </c>
      <c r="L58" s="839">
        <f>L45+L50+L56</f>
        <v>0</v>
      </c>
    </row>
    <row r="59" spans="1:15">
      <c r="A59" s="540"/>
      <c r="B59" s="834">
        <v>44</v>
      </c>
      <c r="C59" s="790"/>
      <c r="D59" s="552"/>
      <c r="G59" s="764"/>
      <c r="H59" s="764"/>
      <c r="I59" s="764"/>
      <c r="J59" s="764"/>
      <c r="K59" s="764"/>
      <c r="L59" s="765"/>
    </row>
    <row r="60" spans="1:15">
      <c r="A60" s="540"/>
      <c r="B60" s="834">
        <v>45</v>
      </c>
      <c r="C60" s="790"/>
      <c r="D60" s="552"/>
      <c r="G60" s="495"/>
      <c r="H60" s="495"/>
      <c r="I60" s="495"/>
      <c r="J60" s="495"/>
      <c r="K60" s="495"/>
      <c r="L60" s="557"/>
    </row>
    <row r="61" spans="1:15">
      <c r="A61" s="540"/>
      <c r="B61" s="834">
        <v>46</v>
      </c>
      <c r="C61" s="835"/>
      <c r="D61" s="840" t="s">
        <v>2477</v>
      </c>
      <c r="E61" s="841"/>
      <c r="F61" s="842"/>
      <c r="G61" s="845">
        <f>p.31!G45+p.31!G66</f>
        <v>0</v>
      </c>
      <c r="H61" s="846">
        <f>p.31!H45+p.31!H66</f>
        <v>0</v>
      </c>
      <c r="I61" s="865"/>
      <c r="J61" s="866" t="str">
        <f t="shared" ref="J61:J62" si="22">IF(I61=" "," ",H61/I61)</f>
        <v xml:space="preserve"> </v>
      </c>
      <c r="K61" s="847">
        <f>p.31!I45+p.31!I66</f>
        <v>0</v>
      </c>
      <c r="L61" s="755">
        <f>p.31!L45+p.31!L66</f>
        <v>0</v>
      </c>
    </row>
    <row r="62" spans="1:15">
      <c r="A62" s="540"/>
      <c r="B62" s="834">
        <v>47</v>
      </c>
      <c r="C62" s="830"/>
      <c r="D62" s="713"/>
      <c r="E62" s="710"/>
      <c r="G62" s="749"/>
      <c r="H62" s="750"/>
      <c r="I62" s="750"/>
      <c r="J62" s="759" t="str">
        <f t="shared" si="22"/>
        <v xml:space="preserve"> </v>
      </c>
      <c r="K62" s="751" t="str">
        <f t="shared" ref="K62" si="23">IF(H62=" "," ",G62/H62)</f>
        <v xml:space="preserve"> </v>
      </c>
      <c r="L62" s="752"/>
    </row>
    <row r="63" spans="1:15" ht="15.75" thickBot="1">
      <c r="A63" s="540"/>
      <c r="B63" s="834">
        <v>48</v>
      </c>
      <c r="C63" s="831"/>
      <c r="D63" s="800" t="s">
        <v>2279</v>
      </c>
      <c r="E63" s="798"/>
      <c r="F63" s="797"/>
      <c r="G63" s="848" t="e">
        <f>G58/G61</f>
        <v>#DIV/0!</v>
      </c>
      <c r="H63" s="848" t="e">
        <f t="shared" ref="H63:L63" si="24">H58/H61</f>
        <v>#DIV/0!</v>
      </c>
      <c r="I63" s="876"/>
      <c r="J63" s="876"/>
      <c r="K63" s="848" t="e">
        <f t="shared" si="24"/>
        <v>#DIV/0!</v>
      </c>
      <c r="L63" s="848" t="e">
        <f t="shared" si="24"/>
        <v>#DIV/0!</v>
      </c>
    </row>
    <row r="64" spans="1:15" ht="15.75" thickBot="1">
      <c r="A64" s="540"/>
      <c r="B64" s="793"/>
      <c r="C64" s="564"/>
      <c r="D64" s="564"/>
      <c r="E64" s="564"/>
      <c r="F64" s="564"/>
      <c r="G64" s="564"/>
      <c r="H64" s="564"/>
      <c r="I64" s="564"/>
      <c r="J64" s="564"/>
      <c r="K64" s="564"/>
      <c r="L64" s="565"/>
    </row>
    <row r="65" spans="1:12" ht="15.75" thickBot="1">
      <c r="A65" s="562"/>
      <c r="B65" s="563"/>
      <c r="C65" s="564"/>
      <c r="D65" s="564"/>
      <c r="E65" s="564"/>
      <c r="F65" s="564"/>
      <c r="G65" s="564"/>
      <c r="H65" s="564"/>
      <c r="I65" s="564"/>
      <c r="J65" s="564"/>
      <c r="K65" s="564"/>
      <c r="L65" s="565"/>
    </row>
    <row r="67" spans="1:12">
      <c r="L67" s="710" t="s">
        <v>2510</v>
      </c>
    </row>
    <row r="68" spans="1:12">
      <c r="L68" s="502"/>
    </row>
    <row r="71" spans="1:12" ht="15.75">
      <c r="C71" s="503"/>
      <c r="D71" s="503"/>
      <c r="E71" s="503"/>
    </row>
    <row r="146" spans="14:16">
      <c r="N146" s="473" t="s">
        <v>41</v>
      </c>
      <c r="O146" s="473" t="s">
        <v>41</v>
      </c>
      <c r="P146" s="473" t="s">
        <v>41</v>
      </c>
    </row>
  </sheetData>
  <mergeCells count="4">
    <mergeCell ref="D42:E42"/>
    <mergeCell ref="D43:E43"/>
    <mergeCell ref="D44:E44"/>
    <mergeCell ref="D14:F14"/>
  </mergeCells>
  <pageMargins left="0.5" right="0.5" top="0.5" bottom="0.55000000000000004" header="0.5" footer="0.5"/>
  <pageSetup scale="48"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ransitionEvaluation="1" transitionEntry="1">
    <pageSetUpPr fitToPage="1"/>
  </sheetPr>
  <dimension ref="A2:P145"/>
  <sheetViews>
    <sheetView defaultGridColor="0" colorId="22" zoomScale="87" zoomScaleNormal="87" workbookViewId="0">
      <selection activeCell="L64" sqref="L64"/>
    </sheetView>
  </sheetViews>
  <sheetFormatPr defaultColWidth="9.77734375" defaultRowHeight="15"/>
  <cols>
    <col min="1" max="1" width="1.77734375" style="473" customWidth="1"/>
    <col min="2" max="2" width="4.77734375" style="473" customWidth="1"/>
    <col min="3" max="3" width="10.5546875" style="473" customWidth="1"/>
    <col min="4" max="4" width="38.6640625" style="473" customWidth="1"/>
    <col min="5" max="5" width="3.77734375" style="473" customWidth="1"/>
    <col min="6" max="6" width="11.21875" style="473" customWidth="1"/>
    <col min="7" max="9" width="15.6640625" style="473" customWidth="1"/>
    <col min="10" max="10" width="15.33203125" style="473" customWidth="1"/>
    <col min="11" max="12" width="15.6640625" style="473" customWidth="1"/>
    <col min="13" max="13" width="1.77734375" style="473" customWidth="1"/>
    <col min="14" max="16384" width="9.77734375" style="473"/>
  </cols>
  <sheetData>
    <row r="2" spans="1:12" ht="15.75" thickBot="1">
      <c r="E2" s="872"/>
      <c r="G2" s="872"/>
      <c r="H2" s="872"/>
      <c r="I2" s="872"/>
      <c r="J2" s="872"/>
    </row>
    <row r="3" spans="1:12" ht="19.899999999999999" customHeight="1">
      <c r="A3" s="537" t="s">
        <v>1202</v>
      </c>
      <c r="B3" s="538"/>
      <c r="C3" s="538"/>
      <c r="D3" s="538"/>
      <c r="E3" s="873" t="s">
        <v>213</v>
      </c>
      <c r="F3" s="538"/>
      <c r="H3" s="856" t="s">
        <v>44</v>
      </c>
      <c r="J3" s="790"/>
      <c r="K3" s="538" t="s">
        <v>45</v>
      </c>
      <c r="L3" s="539"/>
    </row>
    <row r="4" spans="1:12">
      <c r="A4" s="540"/>
      <c r="E4" s="869" t="s">
        <v>2106</v>
      </c>
      <c r="F4" s="709"/>
      <c r="H4" s="856"/>
      <c r="J4" s="790"/>
      <c r="L4" s="541"/>
    </row>
    <row r="5" spans="1:12">
      <c r="A5" s="542"/>
      <c r="B5" s="472"/>
      <c r="C5" s="472"/>
      <c r="D5" s="477"/>
      <c r="E5" s="870" t="s">
        <v>2107</v>
      </c>
      <c r="F5" s="871"/>
      <c r="G5" s="837"/>
      <c r="H5" s="982"/>
      <c r="I5" s="984"/>
      <c r="J5" s="983"/>
      <c r="K5" s="477" t="s">
        <v>2068</v>
      </c>
      <c r="L5" s="543"/>
    </row>
    <row r="6" spans="1:12">
      <c r="A6" s="540"/>
      <c r="L6" s="541"/>
    </row>
    <row r="7" spans="1:12">
      <c r="A7" s="37" t="s">
        <v>2216</v>
      </c>
      <c r="B7" s="2"/>
      <c r="C7" s="478"/>
      <c r="D7" s="478"/>
      <c r="E7" s="478"/>
      <c r="F7" s="478"/>
      <c r="G7" s="478"/>
      <c r="H7" s="478"/>
      <c r="I7" s="478"/>
      <c r="J7" s="478"/>
      <c r="K7" s="478"/>
      <c r="L7" s="544"/>
    </row>
    <row r="8" spans="1:12">
      <c r="A8" s="542"/>
      <c r="B8" s="472"/>
      <c r="C8" s="472"/>
      <c r="D8" s="472"/>
      <c r="E8" s="472"/>
      <c r="F8" s="472"/>
      <c r="G8" s="472"/>
      <c r="H8" s="472"/>
      <c r="I8" s="472"/>
      <c r="J8" s="472"/>
      <c r="K8" s="472"/>
      <c r="L8" s="543"/>
    </row>
    <row r="9" spans="1:12">
      <c r="A9" s="540"/>
      <c r="L9" s="541"/>
    </row>
    <row r="10" spans="1:12" ht="20.25">
      <c r="A10" s="540"/>
      <c r="B10" s="479">
        <v>1</v>
      </c>
      <c r="C10" s="737" t="s">
        <v>1261</v>
      </c>
      <c r="L10" s="541"/>
    </row>
    <row r="11" spans="1:12">
      <c r="A11" s="540"/>
      <c r="L11" s="541"/>
    </row>
    <row r="12" spans="1:12">
      <c r="A12" s="540"/>
      <c r="B12" s="1371">
        <v>2</v>
      </c>
      <c r="C12" s="709" t="s">
        <v>1262</v>
      </c>
      <c r="L12" s="541"/>
    </row>
    <row r="13" spans="1:12">
      <c r="A13" s="542"/>
      <c r="B13" s="472"/>
      <c r="D13" s="472"/>
      <c r="E13" s="472"/>
      <c r="F13" s="472"/>
      <c r="G13" s="472"/>
      <c r="H13" s="472"/>
      <c r="I13" s="472"/>
      <c r="J13" s="472"/>
      <c r="K13" s="472"/>
      <c r="L13" s="543"/>
    </row>
    <row r="14" spans="1:12" ht="45">
      <c r="A14" s="540"/>
      <c r="B14" s="729" t="s">
        <v>516</v>
      </c>
      <c r="C14" s="714" t="s">
        <v>2108</v>
      </c>
      <c r="D14" s="1442" t="s">
        <v>2218</v>
      </c>
      <c r="E14" s="1443"/>
      <c r="F14" s="1444"/>
      <c r="G14" s="545" t="s">
        <v>1263</v>
      </c>
      <c r="H14" s="712" t="s">
        <v>2217</v>
      </c>
      <c r="I14" s="789" t="s">
        <v>2214</v>
      </c>
      <c r="J14" s="715" t="s">
        <v>2213</v>
      </c>
      <c r="K14" s="789" t="s">
        <v>2125</v>
      </c>
      <c r="L14" s="715" t="s">
        <v>2135</v>
      </c>
    </row>
    <row r="15" spans="1:12">
      <c r="A15" s="546"/>
      <c r="B15" s="832"/>
      <c r="C15" s="730"/>
      <c r="D15" s="733"/>
      <c r="E15" s="488"/>
      <c r="F15" s="488"/>
      <c r="G15" s="489" t="s">
        <v>155</v>
      </c>
      <c r="H15" s="490" t="s">
        <v>79</v>
      </c>
      <c r="I15" s="491" t="s">
        <v>136</v>
      </c>
      <c r="J15" s="547" t="s">
        <v>154</v>
      </c>
      <c r="K15" s="548" t="s">
        <v>407</v>
      </c>
      <c r="L15" s="549" t="s">
        <v>408</v>
      </c>
    </row>
    <row r="16" spans="1:12">
      <c r="A16" s="540"/>
      <c r="B16" s="833">
        <v>1</v>
      </c>
      <c r="C16" s="790"/>
      <c r="D16" s="709" t="s">
        <v>1268</v>
      </c>
      <c r="G16" s="985"/>
      <c r="H16" s="985"/>
      <c r="I16" s="985"/>
      <c r="J16" s="985"/>
      <c r="K16" s="986"/>
      <c r="L16" s="987"/>
    </row>
    <row r="17" spans="1:15" ht="15.75">
      <c r="A17" s="540"/>
      <c r="B17" s="834">
        <v>2</v>
      </c>
      <c r="C17" s="790"/>
      <c r="D17" s="734" t="s">
        <v>2113</v>
      </c>
      <c r="G17" s="985"/>
      <c r="H17" s="985"/>
      <c r="I17" s="985"/>
      <c r="J17" s="985"/>
      <c r="K17" s="986"/>
      <c r="L17" s="987"/>
      <c r="O17" s="498"/>
    </row>
    <row r="18" spans="1:15" ht="15.75">
      <c r="A18" s="540"/>
      <c r="B18" s="834">
        <v>3</v>
      </c>
      <c r="C18" s="790"/>
      <c r="D18" s="552" t="s">
        <v>1266</v>
      </c>
      <c r="G18" s="756"/>
      <c r="H18" s="1000"/>
      <c r="I18" s="1000"/>
      <c r="J18" s="1001"/>
      <c r="K18" s="1001"/>
      <c r="L18" s="1002"/>
      <c r="O18" s="498"/>
    </row>
    <row r="19" spans="1:15" ht="15.75">
      <c r="A19" s="540"/>
      <c r="B19" s="834">
        <v>4</v>
      </c>
      <c r="C19" s="790"/>
      <c r="D19" s="713" t="s">
        <v>2102</v>
      </c>
      <c r="G19" s="749"/>
      <c r="H19" s="1000"/>
      <c r="I19" s="1000"/>
      <c r="J19" s="1003"/>
      <c r="K19" s="1001"/>
      <c r="L19" s="1004"/>
      <c r="O19" s="498"/>
    </row>
    <row r="20" spans="1:15" ht="15.75">
      <c r="A20" s="540"/>
      <c r="B20" s="834">
        <v>5</v>
      </c>
      <c r="C20" s="829"/>
      <c r="D20" s="795" t="s">
        <v>148</v>
      </c>
      <c r="E20" s="796"/>
      <c r="F20" s="797"/>
      <c r="G20" s="753">
        <f t="shared" ref="G20" si="0">SUM(G18:G19)</f>
        <v>0</v>
      </c>
      <c r="H20" s="754"/>
      <c r="I20" s="754"/>
      <c r="J20" s="760"/>
      <c r="K20" s="760"/>
      <c r="L20" s="755"/>
      <c r="O20" s="498"/>
    </row>
    <row r="21" spans="1:15" ht="15.75">
      <c r="A21" s="540"/>
      <c r="B21" s="834">
        <v>6</v>
      </c>
      <c r="C21" s="790"/>
      <c r="D21" s="734" t="s">
        <v>2114</v>
      </c>
      <c r="G21" s="985"/>
      <c r="H21" s="985"/>
      <c r="I21" s="985"/>
      <c r="J21" s="985"/>
      <c r="K21" s="986"/>
      <c r="L21" s="987"/>
      <c r="O21" s="498"/>
    </row>
    <row r="22" spans="1:15" ht="15.75">
      <c r="A22" s="540"/>
      <c r="B22" s="834">
        <v>7</v>
      </c>
      <c r="C22" s="790"/>
      <c r="D22" s="552" t="s">
        <v>1266</v>
      </c>
      <c r="G22" s="756"/>
      <c r="H22" s="1000"/>
      <c r="I22" s="1000"/>
      <c r="J22" s="1001"/>
      <c r="K22" s="1001"/>
      <c r="L22" s="1002"/>
      <c r="O22" s="498"/>
    </row>
    <row r="23" spans="1:15" ht="15.75">
      <c r="A23" s="540"/>
      <c r="B23" s="834">
        <v>8</v>
      </c>
      <c r="C23" s="790"/>
      <c r="D23" s="713" t="s">
        <v>2102</v>
      </c>
      <c r="G23" s="749"/>
      <c r="H23" s="1000"/>
      <c r="I23" s="1000"/>
      <c r="J23" s="1003"/>
      <c r="K23" s="1001"/>
      <c r="L23" s="1004"/>
      <c r="O23" s="498"/>
    </row>
    <row r="24" spans="1:15" ht="15.75">
      <c r="A24" s="540"/>
      <c r="B24" s="834">
        <v>9</v>
      </c>
      <c r="C24" s="829"/>
      <c r="D24" s="795" t="s">
        <v>148</v>
      </c>
      <c r="E24" s="796"/>
      <c r="F24" s="797"/>
      <c r="G24" s="753">
        <f t="shared" ref="G24" si="1">SUM(G22:G23)</f>
        <v>0</v>
      </c>
      <c r="H24" s="754"/>
      <c r="I24" s="754"/>
      <c r="J24" s="760"/>
      <c r="K24" s="760"/>
      <c r="L24" s="755"/>
      <c r="O24" s="498"/>
    </row>
    <row r="25" spans="1:15" ht="15.75">
      <c r="A25" s="540"/>
      <c r="B25" s="834">
        <v>10</v>
      </c>
      <c r="C25" s="790"/>
      <c r="D25" s="734" t="s">
        <v>2115</v>
      </c>
      <c r="G25" s="985"/>
      <c r="H25" s="985"/>
      <c r="I25" s="985"/>
      <c r="J25" s="985"/>
      <c r="K25" s="986"/>
      <c r="L25" s="987"/>
      <c r="O25" s="498"/>
    </row>
    <row r="26" spans="1:15" ht="15.75">
      <c r="A26" s="540"/>
      <c r="B26" s="834">
        <v>11</v>
      </c>
      <c r="C26" s="790"/>
      <c r="D26" s="552" t="s">
        <v>1266</v>
      </c>
      <c r="G26" s="756"/>
      <c r="H26" s="1000"/>
      <c r="I26" s="1000"/>
      <c r="J26" s="1001"/>
      <c r="K26" s="1001"/>
      <c r="L26" s="1002"/>
      <c r="O26" s="498"/>
    </row>
    <row r="27" spans="1:15" ht="15" customHeight="1">
      <c r="A27" s="540"/>
      <c r="B27" s="834">
        <v>12</v>
      </c>
      <c r="C27" s="790"/>
      <c r="D27" s="713" t="s">
        <v>2102</v>
      </c>
      <c r="G27" s="749"/>
      <c r="H27" s="1000"/>
      <c r="I27" s="1000"/>
      <c r="J27" s="1003"/>
      <c r="K27" s="1001"/>
      <c r="L27" s="1004"/>
      <c r="O27" s="498"/>
    </row>
    <row r="28" spans="1:15" ht="15.75">
      <c r="A28" s="540"/>
      <c r="B28" s="834">
        <v>13</v>
      </c>
      <c r="C28" s="829"/>
      <c r="D28" s="795" t="s">
        <v>148</v>
      </c>
      <c r="E28" s="796"/>
      <c r="F28" s="797"/>
      <c r="G28" s="753">
        <f t="shared" ref="G28" si="2">SUM(G26:G27)</f>
        <v>0</v>
      </c>
      <c r="H28" s="754"/>
      <c r="I28" s="754"/>
      <c r="J28" s="760"/>
      <c r="K28" s="760"/>
      <c r="L28" s="755"/>
      <c r="O28" s="498"/>
    </row>
    <row r="29" spans="1:15" ht="15.75">
      <c r="A29" s="540"/>
      <c r="B29" s="834">
        <v>14</v>
      </c>
      <c r="C29" s="790"/>
      <c r="D29" s="734" t="s">
        <v>2116</v>
      </c>
      <c r="G29" s="985"/>
      <c r="H29" s="985"/>
      <c r="I29" s="985"/>
      <c r="J29" s="985"/>
      <c r="K29" s="986"/>
      <c r="L29" s="987"/>
      <c r="O29" s="498"/>
    </row>
    <row r="30" spans="1:15" ht="15.75">
      <c r="A30" s="540"/>
      <c r="B30" s="834">
        <v>15</v>
      </c>
      <c r="C30" s="790"/>
      <c r="D30" s="552" t="s">
        <v>1266</v>
      </c>
      <c r="G30" s="756"/>
      <c r="H30" s="1000"/>
      <c r="I30" s="1000"/>
      <c r="J30" s="1001"/>
      <c r="K30" s="1001"/>
      <c r="L30" s="1002"/>
      <c r="O30" s="498"/>
    </row>
    <row r="31" spans="1:15" ht="15.75">
      <c r="A31" s="540"/>
      <c r="B31" s="834">
        <v>16</v>
      </c>
      <c r="C31" s="790"/>
      <c r="D31" s="713" t="s">
        <v>2102</v>
      </c>
      <c r="G31" s="749"/>
      <c r="H31" s="1000"/>
      <c r="I31" s="1000"/>
      <c r="J31" s="1003"/>
      <c r="K31" s="1001"/>
      <c r="L31" s="1004"/>
      <c r="O31" s="498"/>
    </row>
    <row r="32" spans="1:15" ht="15.75">
      <c r="A32" s="540"/>
      <c r="B32" s="834">
        <v>17</v>
      </c>
      <c r="C32" s="829"/>
      <c r="D32" s="795" t="s">
        <v>148</v>
      </c>
      <c r="E32" s="796"/>
      <c r="F32" s="797"/>
      <c r="G32" s="753">
        <f t="shared" ref="G32" si="3">SUM(G30:G31)</f>
        <v>0</v>
      </c>
      <c r="H32" s="754"/>
      <c r="I32" s="754"/>
      <c r="J32" s="760"/>
      <c r="K32" s="760"/>
      <c r="L32" s="755"/>
      <c r="O32" s="498"/>
    </row>
    <row r="33" spans="1:15">
      <c r="A33" s="540"/>
      <c r="B33" s="834">
        <v>18</v>
      </c>
      <c r="C33" s="790"/>
      <c r="D33" s="734" t="s">
        <v>2117</v>
      </c>
      <c r="G33" s="985"/>
      <c r="H33" s="985"/>
      <c r="I33" s="985"/>
      <c r="J33" s="985"/>
      <c r="K33" s="986"/>
      <c r="L33" s="987"/>
    </row>
    <row r="34" spans="1:15">
      <c r="A34" s="540"/>
      <c r="B34" s="834">
        <v>19</v>
      </c>
      <c r="C34" s="790"/>
      <c r="D34" s="552" t="s">
        <v>1266</v>
      </c>
      <c r="G34" s="756"/>
      <c r="H34" s="1000"/>
      <c r="I34" s="1000"/>
      <c r="J34" s="1001"/>
      <c r="K34" s="1001"/>
      <c r="L34" s="1002"/>
    </row>
    <row r="35" spans="1:15">
      <c r="A35" s="540"/>
      <c r="B35" s="834">
        <v>20</v>
      </c>
      <c r="C35" s="790"/>
      <c r="D35" s="713" t="s">
        <v>2102</v>
      </c>
      <c r="G35" s="749"/>
      <c r="H35" s="1000"/>
      <c r="I35" s="1000"/>
      <c r="J35" s="1003"/>
      <c r="K35" s="1001"/>
      <c r="L35" s="1004"/>
    </row>
    <row r="36" spans="1:15">
      <c r="A36" s="540"/>
      <c r="B36" s="834">
        <v>21</v>
      </c>
      <c r="C36" s="829"/>
      <c r="D36" s="795" t="s">
        <v>148</v>
      </c>
      <c r="E36" s="796"/>
      <c r="F36" s="797"/>
      <c r="G36" s="753">
        <f t="shared" ref="G36" si="4">SUM(G34:G35)</f>
        <v>0</v>
      </c>
      <c r="H36" s="754"/>
      <c r="I36" s="754"/>
      <c r="J36" s="760"/>
      <c r="K36" s="760"/>
      <c r="L36" s="755"/>
    </row>
    <row r="37" spans="1:15">
      <c r="A37" s="540"/>
      <c r="B37" s="834">
        <v>22</v>
      </c>
      <c r="C37" s="790"/>
      <c r="D37" s="734" t="s">
        <v>2118</v>
      </c>
      <c r="G37" s="985"/>
      <c r="H37" s="985"/>
      <c r="I37" s="985"/>
      <c r="J37" s="985"/>
      <c r="K37" s="986"/>
      <c r="L37" s="987"/>
    </row>
    <row r="38" spans="1:15">
      <c r="A38" s="540"/>
      <c r="B38" s="834">
        <v>23</v>
      </c>
      <c r="C38" s="790"/>
      <c r="D38" s="552" t="s">
        <v>1266</v>
      </c>
      <c r="G38" s="756"/>
      <c r="H38" s="1000"/>
      <c r="I38" s="1000"/>
      <c r="J38" s="1001"/>
      <c r="K38" s="1001"/>
      <c r="L38" s="1002"/>
    </row>
    <row r="39" spans="1:15">
      <c r="A39" s="540"/>
      <c r="B39" s="834">
        <v>24</v>
      </c>
      <c r="C39" s="790"/>
      <c r="D39" s="713" t="s">
        <v>2102</v>
      </c>
      <c r="G39" s="749"/>
      <c r="H39" s="1000"/>
      <c r="I39" s="1000"/>
      <c r="J39" s="1003"/>
      <c r="K39" s="1001"/>
      <c r="L39" s="1004"/>
    </row>
    <row r="40" spans="1:15">
      <c r="A40" s="540"/>
      <c r="B40" s="834">
        <v>25</v>
      </c>
      <c r="C40" s="829"/>
      <c r="D40" s="795" t="s">
        <v>148</v>
      </c>
      <c r="E40" s="796"/>
      <c r="F40" s="797"/>
      <c r="G40" s="753">
        <f t="shared" ref="G40" si="5">SUM(G38:G39)</f>
        <v>0</v>
      </c>
      <c r="H40" s="754"/>
      <c r="I40" s="754"/>
      <c r="J40" s="760"/>
      <c r="K40" s="760"/>
      <c r="L40" s="755"/>
    </row>
    <row r="41" spans="1:15">
      <c r="A41" s="540"/>
      <c r="B41" s="834">
        <v>26</v>
      </c>
      <c r="C41" s="790"/>
      <c r="D41" s="735"/>
      <c r="G41" s="495"/>
      <c r="H41" s="495"/>
      <c r="I41" s="495"/>
      <c r="J41" s="556"/>
      <c r="K41" s="740"/>
      <c r="L41" s="557"/>
    </row>
    <row r="42" spans="1:15">
      <c r="A42" s="540"/>
      <c r="B42" s="834">
        <v>27</v>
      </c>
      <c r="C42" s="790"/>
      <c r="D42" s="1437" t="s">
        <v>2123</v>
      </c>
      <c r="E42" s="1438"/>
      <c r="G42" s="985"/>
      <c r="H42" s="985"/>
      <c r="I42" s="985"/>
      <c r="J42" s="988"/>
      <c r="K42" s="989"/>
      <c r="L42" s="987"/>
    </row>
    <row r="43" spans="1:15">
      <c r="A43" s="540"/>
      <c r="B43" s="834">
        <v>28</v>
      </c>
      <c r="C43" s="790"/>
      <c r="D43" s="1437" t="s">
        <v>1266</v>
      </c>
      <c r="E43" s="1438"/>
      <c r="G43" s="756">
        <f t="shared" ref="G43:G44" si="6">G18+G22+G26+G30+G34+G38</f>
        <v>0</v>
      </c>
      <c r="H43" s="1000"/>
      <c r="I43" s="1000"/>
      <c r="J43" s="1001"/>
      <c r="K43" s="1001"/>
      <c r="L43" s="1002"/>
    </row>
    <row r="44" spans="1:15">
      <c r="A44" s="540"/>
      <c r="B44" s="834">
        <v>29</v>
      </c>
      <c r="C44" s="790"/>
      <c r="D44" s="1437" t="s">
        <v>2120</v>
      </c>
      <c r="E44" s="1438"/>
      <c r="G44" s="749">
        <f t="shared" si="6"/>
        <v>0</v>
      </c>
      <c r="H44" s="1000"/>
      <c r="I44" s="1000"/>
      <c r="J44" s="1003"/>
      <c r="K44" s="1001"/>
      <c r="L44" s="1004"/>
    </row>
    <row r="45" spans="1:15">
      <c r="A45" s="540"/>
      <c r="B45" s="834">
        <v>30</v>
      </c>
      <c r="C45" s="829"/>
      <c r="D45" s="798" t="s">
        <v>148</v>
      </c>
      <c r="E45" s="796"/>
      <c r="F45" s="797"/>
      <c r="G45" s="753">
        <f t="shared" ref="G45" si="7">SUM(G43:G44)</f>
        <v>0</v>
      </c>
      <c r="H45" s="754">
        <f>H20+H24+H28+H32+H36+H40</f>
        <v>0</v>
      </c>
      <c r="I45" s="754">
        <f t="shared" ref="I45:L45" si="8">I20+I24+I28+I32+I36+I40</f>
        <v>0</v>
      </c>
      <c r="J45" s="754">
        <f t="shared" si="8"/>
        <v>0</v>
      </c>
      <c r="K45" s="754">
        <f t="shared" si="8"/>
        <v>0</v>
      </c>
      <c r="L45" s="754">
        <f t="shared" si="8"/>
        <v>0</v>
      </c>
    </row>
    <row r="46" spans="1:15">
      <c r="A46" s="540"/>
      <c r="B46" s="834">
        <v>31</v>
      </c>
      <c r="C46" s="790"/>
      <c r="D46" s="709" t="s">
        <v>2131</v>
      </c>
      <c r="G46" s="985"/>
      <c r="H46" s="985"/>
      <c r="I46" s="985"/>
      <c r="J46" s="985"/>
      <c r="K46" s="986"/>
      <c r="L46" s="987"/>
    </row>
    <row r="47" spans="1:15">
      <c r="A47" s="540"/>
      <c r="B47" s="834">
        <v>32</v>
      </c>
      <c r="C47" s="790"/>
      <c r="D47" s="552" t="s">
        <v>1266</v>
      </c>
      <c r="G47" s="756"/>
      <c r="H47" s="1000"/>
      <c r="I47" s="1000"/>
      <c r="J47" s="1001"/>
      <c r="K47" s="1001"/>
      <c r="L47" s="1002"/>
    </row>
    <row r="48" spans="1:15" ht="15.75">
      <c r="A48" s="540"/>
      <c r="B48" s="834">
        <v>33</v>
      </c>
      <c r="C48" s="790"/>
      <c r="D48" s="713" t="s">
        <v>2102</v>
      </c>
      <c r="G48" s="749"/>
      <c r="H48" s="1000"/>
      <c r="I48" s="1000"/>
      <c r="J48" s="1003"/>
      <c r="K48" s="1001"/>
      <c r="L48" s="1004"/>
      <c r="O48" s="498"/>
    </row>
    <row r="49" spans="1:15" ht="15.75">
      <c r="A49" s="540"/>
      <c r="B49" s="834">
        <v>34</v>
      </c>
      <c r="C49" s="829"/>
      <c r="D49" s="799" t="s">
        <v>2132</v>
      </c>
      <c r="E49" s="796"/>
      <c r="F49" s="797"/>
      <c r="G49" s="753">
        <f t="shared" ref="G49" si="9">SUM(G47:G48)</f>
        <v>0</v>
      </c>
      <c r="H49" s="754"/>
      <c r="I49" s="754"/>
      <c r="J49" s="760"/>
      <c r="K49" s="760"/>
      <c r="L49" s="755"/>
      <c r="O49" s="498"/>
    </row>
    <row r="50" spans="1:15" ht="15.75">
      <c r="A50" s="540"/>
      <c r="B50" s="834">
        <v>35</v>
      </c>
      <c r="C50" s="790"/>
      <c r="D50" s="552"/>
      <c r="G50" s="764"/>
      <c r="H50" s="764"/>
      <c r="I50" s="764"/>
      <c r="J50" s="764"/>
      <c r="K50" s="868"/>
      <c r="L50" s="765"/>
      <c r="O50" s="498"/>
    </row>
    <row r="51" spans="1:15">
      <c r="A51" s="540"/>
      <c r="B51" s="834">
        <v>37</v>
      </c>
      <c r="C51" s="790"/>
      <c r="D51" s="709" t="s">
        <v>2133</v>
      </c>
      <c r="E51" s="710"/>
      <c r="G51" s="985"/>
      <c r="H51" s="985"/>
      <c r="I51" s="985"/>
      <c r="J51" s="985"/>
      <c r="K51" s="986"/>
      <c r="L51" s="987"/>
    </row>
    <row r="52" spans="1:15">
      <c r="A52" s="540"/>
      <c r="B52" s="834">
        <v>38</v>
      </c>
      <c r="C52" s="790"/>
      <c r="D52" s="552" t="s">
        <v>1266</v>
      </c>
      <c r="E52" s="710"/>
      <c r="G52" s="756"/>
      <c r="H52" s="1000"/>
      <c r="I52" s="1000"/>
      <c r="J52" s="1001"/>
      <c r="K52" s="1001"/>
      <c r="L52" s="1002"/>
    </row>
    <row r="53" spans="1:15">
      <c r="A53" s="540"/>
      <c r="B53" s="834">
        <v>39</v>
      </c>
      <c r="C53" s="790"/>
      <c r="D53" s="713" t="s">
        <v>2102</v>
      </c>
      <c r="E53" s="710"/>
      <c r="G53" s="749"/>
      <c r="H53" s="1000"/>
      <c r="I53" s="1000"/>
      <c r="J53" s="1003"/>
      <c r="K53" s="1001"/>
      <c r="L53" s="1004"/>
    </row>
    <row r="54" spans="1:15">
      <c r="A54" s="540"/>
      <c r="B54" s="834">
        <v>40</v>
      </c>
      <c r="C54" s="829"/>
      <c r="D54" s="799" t="s">
        <v>2134</v>
      </c>
      <c r="E54" s="798"/>
      <c r="F54" s="797"/>
      <c r="G54" s="753">
        <f t="shared" ref="G54" si="10">SUM(G52:G53)</f>
        <v>0</v>
      </c>
      <c r="H54" s="754"/>
      <c r="I54" s="754"/>
      <c r="J54" s="760"/>
      <c r="K54" s="760"/>
      <c r="L54" s="755"/>
    </row>
    <row r="55" spans="1:15">
      <c r="A55" s="540"/>
      <c r="B55" s="834">
        <v>41</v>
      </c>
      <c r="C55" s="790"/>
      <c r="D55" s="552"/>
      <c r="G55" s="495"/>
      <c r="H55" s="495"/>
      <c r="I55" s="495"/>
      <c r="J55" s="495"/>
      <c r="K55" s="867"/>
      <c r="L55" s="557"/>
    </row>
    <row r="56" spans="1:15">
      <c r="A56" s="540"/>
      <c r="B56" s="834">
        <v>42</v>
      </c>
      <c r="C56" s="835"/>
      <c r="D56" s="840" t="s">
        <v>2277</v>
      </c>
      <c r="E56" s="844"/>
      <c r="F56" s="842"/>
      <c r="G56" s="843">
        <f t="shared" ref="G56" si="11">SUM(G54:G55)</f>
        <v>0</v>
      </c>
      <c r="H56" s="838">
        <f>H45+H49+H54</f>
        <v>0</v>
      </c>
      <c r="I56" s="838">
        <f>I45+I49+I54</f>
        <v>0</v>
      </c>
      <c r="J56" s="838">
        <f>J45+J49+J54</f>
        <v>0</v>
      </c>
      <c r="K56" s="838">
        <f>K45+K49+K54</f>
        <v>0</v>
      </c>
      <c r="L56" s="839">
        <f>L45+L49+L54</f>
        <v>0</v>
      </c>
    </row>
    <row r="57" spans="1:15">
      <c r="A57" s="540"/>
      <c r="B57" s="834">
        <v>43</v>
      </c>
      <c r="C57" s="790"/>
      <c r="D57" s="552"/>
      <c r="G57" s="764"/>
      <c r="H57" s="764"/>
      <c r="I57" s="764"/>
      <c r="J57" s="764"/>
      <c r="K57" s="868"/>
      <c r="L57" s="765"/>
    </row>
    <row r="58" spans="1:15">
      <c r="A58" s="540"/>
      <c r="B58" s="834">
        <v>44</v>
      </c>
      <c r="C58" s="790"/>
      <c r="D58" s="552"/>
      <c r="G58" s="495"/>
      <c r="H58" s="495"/>
      <c r="I58" s="495"/>
      <c r="J58" s="495"/>
      <c r="K58" s="867"/>
      <c r="L58" s="557"/>
    </row>
    <row r="59" spans="1:15">
      <c r="A59" s="540"/>
      <c r="B59" s="834">
        <v>45</v>
      </c>
      <c r="C59" s="835"/>
      <c r="D59" s="840" t="s">
        <v>2477</v>
      </c>
      <c r="E59" s="841"/>
      <c r="F59" s="842"/>
      <c r="G59" s="845">
        <f>p.31!G45+p.31!G66</f>
        <v>0</v>
      </c>
      <c r="H59" s="846">
        <f>p.31!H45+p.31!H66</f>
        <v>0</v>
      </c>
      <c r="I59" s="865"/>
      <c r="J59" s="866"/>
      <c r="K59" s="847">
        <f>p.31!I45+p.31!I66</f>
        <v>0</v>
      </c>
      <c r="L59" s="755">
        <f>p.31!L45+p.31!L66</f>
        <v>0</v>
      </c>
    </row>
    <row r="60" spans="1:15">
      <c r="A60" s="540"/>
      <c r="B60" s="834">
        <v>46</v>
      </c>
      <c r="C60" s="830"/>
      <c r="D60" s="713"/>
      <c r="E60" s="710"/>
      <c r="G60" s="749"/>
      <c r="H60" s="750"/>
      <c r="I60" s="750"/>
      <c r="J60" s="759"/>
      <c r="K60" s="751"/>
      <c r="L60" s="752"/>
    </row>
    <row r="61" spans="1:15">
      <c r="A61" s="540"/>
      <c r="B61" s="834">
        <v>47</v>
      </c>
      <c r="C61" s="831"/>
      <c r="D61" s="800" t="s">
        <v>2276</v>
      </c>
      <c r="E61" s="798"/>
      <c r="F61" s="797"/>
      <c r="G61" s="848" t="e">
        <f>G56/G59</f>
        <v>#DIV/0!</v>
      </c>
      <c r="H61" s="848" t="e">
        <f t="shared" ref="H61:L61" si="12">H56/H59</f>
        <v>#DIV/0!</v>
      </c>
      <c r="I61" s="864"/>
      <c r="J61" s="864"/>
      <c r="K61" s="848" t="e">
        <f t="shared" si="12"/>
        <v>#DIV/0!</v>
      </c>
      <c r="L61" s="848" t="e">
        <f t="shared" si="12"/>
        <v>#DIV/0!</v>
      </c>
    </row>
    <row r="62" spans="1:15" ht="15.75" thickBot="1">
      <c r="A62" s="540"/>
      <c r="B62" s="793"/>
      <c r="C62" s="564"/>
      <c r="D62" s="564"/>
      <c r="E62" s="564"/>
      <c r="F62" s="564"/>
      <c r="G62" s="564"/>
      <c r="H62" s="564"/>
      <c r="I62" s="564"/>
      <c r="J62" s="564"/>
      <c r="K62" s="564"/>
      <c r="L62" s="565"/>
    </row>
    <row r="63" spans="1:15">
      <c r="A63" s="540"/>
    </row>
    <row r="64" spans="1:15">
      <c r="D64" s="709"/>
      <c r="L64" s="710" t="s">
        <v>2511</v>
      </c>
    </row>
    <row r="67" spans="3:12">
      <c r="L67" s="502"/>
    </row>
    <row r="70" spans="3:12" ht="15.75">
      <c r="C70" s="503"/>
      <c r="D70" s="503"/>
      <c r="E70" s="503"/>
    </row>
    <row r="145" spans="14:16">
      <c r="N145" s="473" t="s">
        <v>41</v>
      </c>
      <c r="O145" s="473" t="s">
        <v>41</v>
      </c>
      <c r="P145" s="473" t="s">
        <v>41</v>
      </c>
    </row>
  </sheetData>
  <mergeCells count="4">
    <mergeCell ref="D42:E42"/>
    <mergeCell ref="D43:E43"/>
    <mergeCell ref="D44:E44"/>
    <mergeCell ref="D14:F14"/>
  </mergeCells>
  <pageMargins left="0.5" right="0.5" top="0.5" bottom="0.55000000000000004" header="0.5" footer="0.5"/>
  <pageSetup scale="48"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ransitionEvaluation="1" transitionEntry="1">
    <pageSetUpPr fitToPage="1"/>
  </sheetPr>
  <dimension ref="A1:P374"/>
  <sheetViews>
    <sheetView defaultGridColor="0" colorId="22" zoomScale="87" workbookViewId="0">
      <selection activeCell="K67" sqref="K67"/>
    </sheetView>
  </sheetViews>
  <sheetFormatPr defaultColWidth="9.77734375" defaultRowHeight="15"/>
  <cols>
    <col min="1" max="1" width="4.77734375" style="567" customWidth="1"/>
    <col min="2" max="2" width="8.77734375" style="567" customWidth="1"/>
    <col min="3" max="3" width="9.77734375" style="567"/>
    <col min="4" max="4" width="11.77734375" style="567" customWidth="1"/>
    <col min="5" max="5" width="12.77734375" style="567" customWidth="1"/>
    <col min="6" max="6" width="13.77734375" style="567" customWidth="1"/>
    <col min="7" max="7" width="12.77734375" style="567" customWidth="1"/>
    <col min="8" max="8" width="8.77734375" style="567" customWidth="1"/>
    <col min="9" max="11" width="17.77734375" style="567" customWidth="1"/>
    <col min="12" max="12" width="5.77734375" style="567" customWidth="1"/>
    <col min="13" max="14" width="9.77734375" style="567"/>
    <col min="15" max="15" width="15.77734375" style="567" customWidth="1"/>
    <col min="16" max="16384" width="9.77734375" style="567"/>
  </cols>
  <sheetData>
    <row r="1" spans="1:16" ht="15.75">
      <c r="A1" s="566"/>
    </row>
    <row r="2" spans="1:16">
      <c r="A2" s="568"/>
      <c r="B2" s="568"/>
      <c r="C2" s="568"/>
      <c r="D2" s="568"/>
      <c r="E2" s="568"/>
      <c r="F2" s="568"/>
      <c r="G2" s="568"/>
      <c r="H2" s="568"/>
      <c r="K2" s="568"/>
      <c r="P2" s="567" t="s">
        <v>6</v>
      </c>
    </row>
    <row r="3" spans="1:16">
      <c r="A3" s="569"/>
      <c r="B3" s="567" t="s">
        <v>42</v>
      </c>
      <c r="F3" s="569" t="s">
        <v>43</v>
      </c>
      <c r="I3" s="967" t="s">
        <v>44</v>
      </c>
      <c r="J3" s="968"/>
      <c r="K3" s="966" t="s">
        <v>45</v>
      </c>
      <c r="L3" s="569"/>
      <c r="P3" s="567" t="s">
        <v>7</v>
      </c>
    </row>
    <row r="4" spans="1:16">
      <c r="A4" s="569"/>
      <c r="F4" s="716" t="s">
        <v>2106</v>
      </c>
      <c r="I4" s="969"/>
      <c r="J4" s="970"/>
      <c r="K4" s="601"/>
      <c r="L4" s="569"/>
      <c r="P4" s="567" t="s">
        <v>9</v>
      </c>
    </row>
    <row r="5" spans="1:16">
      <c r="A5" s="569"/>
      <c r="F5" s="716" t="s">
        <v>2107</v>
      </c>
      <c r="I5" s="981"/>
      <c r="J5" s="980"/>
      <c r="K5" s="571" t="s">
        <v>2068</v>
      </c>
      <c r="L5" s="569"/>
      <c r="P5" s="567" t="s">
        <v>10</v>
      </c>
    </row>
    <row r="6" spans="1:16">
      <c r="A6" s="572"/>
      <c r="B6" s="568"/>
      <c r="C6" s="568"/>
      <c r="D6" s="568"/>
      <c r="E6" s="568"/>
      <c r="F6" s="572"/>
      <c r="G6" s="568"/>
      <c r="H6" s="568"/>
      <c r="I6" s="973"/>
      <c r="J6" s="974"/>
      <c r="K6" s="603"/>
      <c r="L6" s="569"/>
      <c r="P6" s="567" t="s">
        <v>13</v>
      </c>
    </row>
    <row r="7" spans="1:16">
      <c r="A7" s="569"/>
      <c r="L7" s="569"/>
      <c r="P7" s="567" t="s">
        <v>1269</v>
      </c>
    </row>
    <row r="8" spans="1:16">
      <c r="A8" s="574" t="s">
        <v>1270</v>
      </c>
      <c r="B8" s="575"/>
      <c r="C8" s="575"/>
      <c r="D8" s="575"/>
      <c r="E8" s="575"/>
      <c r="F8" s="575"/>
      <c r="G8" s="575"/>
      <c r="H8" s="575"/>
      <c r="I8" s="575"/>
      <c r="J8" s="575"/>
      <c r="K8" s="575"/>
      <c r="L8" s="569"/>
      <c r="P8" s="567" t="s">
        <v>1271</v>
      </c>
    </row>
    <row r="9" spans="1:16">
      <c r="A9" s="572"/>
      <c r="B9" s="568"/>
      <c r="C9" s="568"/>
      <c r="D9" s="568"/>
      <c r="E9" s="568"/>
      <c r="F9" s="568"/>
      <c r="G9" s="568"/>
      <c r="H9" s="568"/>
      <c r="I9" s="568"/>
      <c r="J9" s="568"/>
      <c r="K9" s="568"/>
      <c r="L9" s="569"/>
      <c r="P9" s="567" t="s">
        <v>1272</v>
      </c>
    </row>
    <row r="10" spans="1:16">
      <c r="A10" s="569"/>
      <c r="L10" s="569"/>
      <c r="P10" s="567" t="s">
        <v>1273</v>
      </c>
    </row>
    <row r="11" spans="1:16">
      <c r="A11" s="574" t="s">
        <v>1274</v>
      </c>
      <c r="B11" s="575"/>
      <c r="C11" s="575"/>
      <c r="D11" s="575"/>
      <c r="E11" s="575"/>
      <c r="F11" s="575"/>
      <c r="G11" s="575"/>
      <c r="H11" s="575"/>
      <c r="I11" s="575"/>
      <c r="J11" s="575"/>
      <c r="K11" s="575"/>
      <c r="L11" s="569"/>
      <c r="P11" s="567" t="s">
        <v>1275</v>
      </c>
    </row>
    <row r="12" spans="1:16">
      <c r="A12" s="572"/>
      <c r="B12" s="568"/>
      <c r="C12" s="568"/>
      <c r="D12" s="568"/>
      <c r="E12" s="568"/>
      <c r="F12" s="568"/>
      <c r="G12" s="568"/>
      <c r="H12" s="568"/>
      <c r="I12" s="568"/>
      <c r="J12" s="568"/>
      <c r="K12" s="568"/>
      <c r="L12" s="569"/>
      <c r="P12" s="567" t="s">
        <v>1276</v>
      </c>
    </row>
    <row r="13" spans="1:16">
      <c r="A13" s="570"/>
      <c r="I13" s="570"/>
      <c r="K13" s="719"/>
      <c r="L13" s="569"/>
    </row>
    <row r="14" spans="1:16">
      <c r="A14" s="576" t="s">
        <v>72</v>
      </c>
      <c r="B14" s="575" t="s">
        <v>403</v>
      </c>
      <c r="C14" s="575"/>
      <c r="D14" s="575"/>
      <c r="E14" s="575"/>
      <c r="F14" s="575"/>
      <c r="G14" s="575"/>
      <c r="H14" s="575"/>
      <c r="I14" s="576" t="s">
        <v>1258</v>
      </c>
      <c r="J14" s="577" t="s">
        <v>1258</v>
      </c>
      <c r="K14" s="725" t="s">
        <v>2069</v>
      </c>
      <c r="L14" s="569"/>
    </row>
    <row r="15" spans="1:16">
      <c r="A15" s="570" t="s">
        <v>73</v>
      </c>
      <c r="B15" s="575"/>
      <c r="C15" s="575"/>
      <c r="D15" s="575"/>
      <c r="E15" s="575"/>
      <c r="F15" s="575"/>
      <c r="G15" s="575"/>
      <c r="H15" s="575"/>
      <c r="I15" s="576" t="s">
        <v>405</v>
      </c>
      <c r="J15" s="577" t="s">
        <v>406</v>
      </c>
      <c r="K15" s="726" t="s">
        <v>2070</v>
      </c>
      <c r="L15" s="569"/>
    </row>
    <row r="16" spans="1:16">
      <c r="A16" s="573"/>
      <c r="B16" s="578" t="s">
        <v>134</v>
      </c>
      <c r="C16" s="578"/>
      <c r="D16" s="578"/>
      <c r="E16" s="578"/>
      <c r="F16" s="578"/>
      <c r="G16" s="578"/>
      <c r="H16" s="578"/>
      <c r="I16" s="579" t="s">
        <v>155</v>
      </c>
      <c r="J16" s="580" t="s">
        <v>79</v>
      </c>
      <c r="K16" s="727" t="s">
        <v>136</v>
      </c>
      <c r="L16" s="569"/>
    </row>
    <row r="17" spans="1:12" ht="15.95" customHeight="1">
      <c r="A17" s="570"/>
      <c r="I17" s="581"/>
      <c r="J17" s="582"/>
      <c r="K17" s="581"/>
      <c r="L17" s="569"/>
    </row>
    <row r="18" spans="1:12" ht="15.95" customHeight="1">
      <c r="A18" s="576" t="s">
        <v>80</v>
      </c>
      <c r="B18" s="583" t="s">
        <v>1277</v>
      </c>
      <c r="C18" s="575"/>
      <c r="D18" s="575"/>
      <c r="E18" s="575"/>
      <c r="F18" s="575"/>
      <c r="G18" s="575"/>
      <c r="H18" s="575"/>
      <c r="I18" s="581"/>
      <c r="J18" s="582"/>
      <c r="K18" s="581"/>
      <c r="L18" s="569"/>
    </row>
    <row r="19" spans="1:12" ht="15.95" customHeight="1">
      <c r="A19" s="576" t="s">
        <v>81</v>
      </c>
      <c r="B19" s="584" t="s">
        <v>1278</v>
      </c>
      <c r="C19" s="575"/>
      <c r="D19" s="575"/>
      <c r="E19" s="575"/>
      <c r="F19" s="575"/>
      <c r="G19" s="575"/>
      <c r="H19" s="575"/>
      <c r="I19" s="585"/>
      <c r="J19" s="586"/>
      <c r="K19" s="585"/>
      <c r="L19" s="569"/>
    </row>
    <row r="20" spans="1:12" ht="15.95" customHeight="1">
      <c r="A20" s="576" t="s">
        <v>82</v>
      </c>
      <c r="B20" s="567" t="s">
        <v>1279</v>
      </c>
      <c r="D20" s="586"/>
      <c r="I20" s="587"/>
      <c r="J20" s="588"/>
      <c r="K20" s="728"/>
      <c r="L20" s="569"/>
    </row>
    <row r="21" spans="1:12" ht="15.95" customHeight="1">
      <c r="A21" s="576" t="s">
        <v>83</v>
      </c>
      <c r="B21" s="589" t="s">
        <v>1280</v>
      </c>
      <c r="C21" s="575"/>
      <c r="D21" s="575"/>
      <c r="E21" s="575"/>
      <c r="F21" s="575"/>
      <c r="G21" s="575"/>
      <c r="H21" s="575"/>
      <c r="I21" s="585"/>
      <c r="J21" s="586"/>
      <c r="K21" s="585"/>
      <c r="L21" s="569"/>
    </row>
    <row r="22" spans="1:12" ht="15.95" customHeight="1">
      <c r="A22" s="576" t="s">
        <v>84</v>
      </c>
      <c r="B22" s="589" t="s">
        <v>1281</v>
      </c>
      <c r="C22" s="575"/>
      <c r="D22" s="583"/>
      <c r="E22" s="575"/>
      <c r="F22" s="575"/>
      <c r="G22" s="575"/>
      <c r="H22" s="575"/>
      <c r="I22" s="585"/>
      <c r="J22" s="586"/>
      <c r="K22" s="585"/>
      <c r="L22" s="569"/>
    </row>
    <row r="23" spans="1:12" ht="15.95" customHeight="1">
      <c r="A23" s="576" t="s">
        <v>85</v>
      </c>
      <c r="B23" s="590" t="s">
        <v>1282</v>
      </c>
      <c r="I23" s="585"/>
      <c r="J23" s="586"/>
      <c r="K23" s="585"/>
      <c r="L23" s="569"/>
    </row>
    <row r="24" spans="1:12" ht="15.95" customHeight="1">
      <c r="A24" s="576" t="s">
        <v>86</v>
      </c>
      <c r="B24" s="567" t="s">
        <v>1283</v>
      </c>
      <c r="C24" s="567" t="s">
        <v>1284</v>
      </c>
      <c r="D24" s="586"/>
      <c r="I24" s="585"/>
      <c r="J24" s="586"/>
      <c r="K24" s="585">
        <f>I24-J24</f>
        <v>0</v>
      </c>
      <c r="L24" s="569"/>
    </row>
    <row r="25" spans="1:12" ht="15.95" customHeight="1">
      <c r="A25" s="576" t="s">
        <v>87</v>
      </c>
      <c r="B25" s="567" t="s">
        <v>1285</v>
      </c>
      <c r="C25" s="567" t="s">
        <v>1286</v>
      </c>
      <c r="D25" s="586"/>
      <c r="I25" s="585"/>
      <c r="J25" s="586"/>
      <c r="K25" s="585">
        <f t="shared" ref="K25:K34" si="0">I25-J25</f>
        <v>0</v>
      </c>
      <c r="L25" s="569"/>
    </row>
    <row r="26" spans="1:12" ht="15.95" customHeight="1">
      <c r="A26" s="576" t="s">
        <v>88</v>
      </c>
      <c r="B26" s="567" t="s">
        <v>1287</v>
      </c>
      <c r="C26" s="567" t="s">
        <v>1288</v>
      </c>
      <c r="D26" s="586"/>
      <c r="I26" s="585"/>
      <c r="J26" s="586"/>
      <c r="K26" s="585">
        <f t="shared" si="0"/>
        <v>0</v>
      </c>
      <c r="L26" s="569"/>
    </row>
    <row r="27" spans="1:12" ht="15.95" customHeight="1">
      <c r="A27" s="576" t="s">
        <v>89</v>
      </c>
      <c r="B27" s="567" t="s">
        <v>1289</v>
      </c>
      <c r="C27" s="567" t="s">
        <v>1290</v>
      </c>
      <c r="D27" s="586"/>
      <c r="I27" s="585"/>
      <c r="J27" s="586"/>
      <c r="K27" s="585">
        <f t="shared" si="0"/>
        <v>0</v>
      </c>
      <c r="L27" s="569"/>
    </row>
    <row r="28" spans="1:12" ht="15.95" customHeight="1">
      <c r="A28" s="576" t="s">
        <v>90</v>
      </c>
      <c r="B28" s="567" t="s">
        <v>1291</v>
      </c>
      <c r="C28" s="567" t="s">
        <v>1292</v>
      </c>
      <c r="D28" s="586"/>
      <c r="I28" s="585"/>
      <c r="J28" s="586"/>
      <c r="K28" s="585">
        <f t="shared" si="0"/>
        <v>0</v>
      </c>
      <c r="L28" s="569"/>
    </row>
    <row r="29" spans="1:12" ht="15.95" customHeight="1">
      <c r="A29" s="576" t="s">
        <v>91</v>
      </c>
      <c r="B29" s="567" t="s">
        <v>1293</v>
      </c>
      <c r="C29" s="567" t="s">
        <v>1294</v>
      </c>
      <c r="D29" s="586"/>
      <c r="I29" s="585"/>
      <c r="J29" s="586"/>
      <c r="K29" s="585">
        <f t="shared" si="0"/>
        <v>0</v>
      </c>
      <c r="L29" s="569"/>
    </row>
    <row r="30" spans="1:12" ht="15.95" customHeight="1">
      <c r="A30" s="576" t="s">
        <v>92</v>
      </c>
      <c r="B30" s="567" t="s">
        <v>1295</v>
      </c>
      <c r="C30" s="567" t="s">
        <v>1296</v>
      </c>
      <c r="D30" s="586"/>
      <c r="I30" s="585"/>
      <c r="J30" s="586"/>
      <c r="K30" s="585">
        <f t="shared" si="0"/>
        <v>0</v>
      </c>
      <c r="L30" s="569"/>
    </row>
    <row r="31" spans="1:12" ht="15.95" customHeight="1">
      <c r="A31" s="576" t="s">
        <v>93</v>
      </c>
      <c r="B31" s="567" t="s">
        <v>1297</v>
      </c>
      <c r="C31" s="567" t="s">
        <v>1298</v>
      </c>
      <c r="D31" s="586"/>
      <c r="I31" s="585"/>
      <c r="J31" s="586"/>
      <c r="K31" s="585">
        <f t="shared" si="0"/>
        <v>0</v>
      </c>
      <c r="L31" s="569"/>
    </row>
    <row r="32" spans="1:12" ht="15.95" customHeight="1">
      <c r="A32" s="576" t="s">
        <v>94</v>
      </c>
      <c r="B32" s="567" t="s">
        <v>1299</v>
      </c>
      <c r="C32" s="567" t="s">
        <v>1300</v>
      </c>
      <c r="D32" s="586"/>
      <c r="I32" s="585"/>
      <c r="J32" s="586"/>
      <c r="K32" s="585">
        <f t="shared" si="0"/>
        <v>0</v>
      </c>
      <c r="L32" s="569"/>
    </row>
    <row r="33" spans="1:12" ht="15.95" customHeight="1">
      <c r="A33" s="576" t="s">
        <v>95</v>
      </c>
      <c r="B33" s="567" t="s">
        <v>1301</v>
      </c>
      <c r="C33" s="567" t="s">
        <v>1302</v>
      </c>
      <c r="D33" s="586"/>
      <c r="I33" s="585"/>
      <c r="J33" s="586"/>
      <c r="K33" s="585">
        <f t="shared" si="0"/>
        <v>0</v>
      </c>
      <c r="L33" s="569"/>
    </row>
    <row r="34" spans="1:12" ht="15.95" customHeight="1">
      <c r="A34" s="576" t="s">
        <v>96</v>
      </c>
      <c r="B34" s="567" t="s">
        <v>1303</v>
      </c>
      <c r="C34" s="567" t="s">
        <v>1304</v>
      </c>
      <c r="D34" s="586"/>
      <c r="I34" s="585"/>
      <c r="J34" s="586"/>
      <c r="K34" s="585">
        <f t="shared" si="0"/>
        <v>0</v>
      </c>
      <c r="L34" s="569"/>
    </row>
    <row r="35" spans="1:12" ht="15.95" customHeight="1">
      <c r="A35" s="576" t="s">
        <v>97</v>
      </c>
      <c r="C35" s="567" t="s">
        <v>1305</v>
      </c>
      <c r="D35" s="586"/>
      <c r="I35" s="591">
        <f>SUM(I24:I34)</f>
        <v>0</v>
      </c>
      <c r="J35" s="592">
        <f>SUM(J24:J34)</f>
        <v>0</v>
      </c>
      <c r="K35" s="591">
        <f>SUM(K24:K34)</f>
        <v>0</v>
      </c>
      <c r="L35" s="569"/>
    </row>
    <row r="36" spans="1:12" ht="15.95" customHeight="1">
      <c r="A36" s="576" t="s">
        <v>98</v>
      </c>
      <c r="B36" s="590" t="s">
        <v>1306</v>
      </c>
      <c r="D36" s="586"/>
      <c r="I36" s="581"/>
      <c r="J36" s="582"/>
      <c r="K36" s="581"/>
      <c r="L36" s="569"/>
    </row>
    <row r="37" spans="1:12" ht="15.95" customHeight="1">
      <c r="A37" s="576" t="s">
        <v>99</v>
      </c>
      <c r="B37" s="567" t="s">
        <v>1307</v>
      </c>
      <c r="C37" s="567" t="s">
        <v>1308</v>
      </c>
      <c r="D37" s="586"/>
      <c r="I37" s="585"/>
      <c r="J37" s="586"/>
      <c r="K37" s="585">
        <f t="shared" ref="K37:K45" si="1">I37-J37</f>
        <v>0</v>
      </c>
      <c r="L37" s="569"/>
    </row>
    <row r="38" spans="1:12" ht="15.95" customHeight="1">
      <c r="A38" s="576" t="s">
        <v>100</v>
      </c>
      <c r="B38" s="567" t="s">
        <v>1309</v>
      </c>
      <c r="C38" s="567" t="s">
        <v>1310</v>
      </c>
      <c r="D38" s="586"/>
      <c r="I38" s="585"/>
      <c r="J38" s="586"/>
      <c r="K38" s="585">
        <f t="shared" si="1"/>
        <v>0</v>
      </c>
      <c r="L38" s="569"/>
    </row>
    <row r="39" spans="1:12" ht="15.95" customHeight="1">
      <c r="A39" s="576" t="s">
        <v>101</v>
      </c>
      <c r="B39" s="567" t="s">
        <v>1311</v>
      </c>
      <c r="C39" s="567" t="s">
        <v>1312</v>
      </c>
      <c r="D39" s="586"/>
      <c r="I39" s="585"/>
      <c r="J39" s="586"/>
      <c r="K39" s="585">
        <f t="shared" si="1"/>
        <v>0</v>
      </c>
      <c r="L39" s="569"/>
    </row>
    <row r="40" spans="1:12" ht="15.95" customHeight="1">
      <c r="A40" s="576" t="s">
        <v>102</v>
      </c>
      <c r="B40" s="567" t="s">
        <v>1313</v>
      </c>
      <c r="C40" s="567" t="s">
        <v>1314</v>
      </c>
      <c r="D40" s="586"/>
      <c r="I40" s="585"/>
      <c r="J40" s="586"/>
      <c r="K40" s="585">
        <f t="shared" si="1"/>
        <v>0</v>
      </c>
      <c r="L40" s="569"/>
    </row>
    <row r="41" spans="1:12" ht="15.95" customHeight="1">
      <c r="A41" s="576" t="s">
        <v>103</v>
      </c>
      <c r="B41" s="567" t="s">
        <v>1315</v>
      </c>
      <c r="C41" s="567" t="s">
        <v>1316</v>
      </c>
      <c r="D41" s="586"/>
      <c r="I41" s="585"/>
      <c r="J41" s="586"/>
      <c r="K41" s="585">
        <f t="shared" si="1"/>
        <v>0</v>
      </c>
      <c r="L41" s="569"/>
    </row>
    <row r="42" spans="1:12" ht="15.95" customHeight="1">
      <c r="A42" s="576" t="s">
        <v>104</v>
      </c>
      <c r="B42" s="567" t="s">
        <v>1317</v>
      </c>
      <c r="C42" s="567" t="s">
        <v>1318</v>
      </c>
      <c r="D42" s="586"/>
      <c r="I42" s="585"/>
      <c r="J42" s="586"/>
      <c r="K42" s="585">
        <f t="shared" si="1"/>
        <v>0</v>
      </c>
      <c r="L42" s="569"/>
    </row>
    <row r="43" spans="1:12" ht="15.95" customHeight="1">
      <c r="A43" s="576" t="s">
        <v>105</v>
      </c>
      <c r="B43" s="567" t="s">
        <v>1319</v>
      </c>
      <c r="C43" s="567" t="s">
        <v>1320</v>
      </c>
      <c r="D43" s="586"/>
      <c r="I43" s="585"/>
      <c r="J43" s="586"/>
      <c r="K43" s="585">
        <f t="shared" si="1"/>
        <v>0</v>
      </c>
      <c r="L43" s="569"/>
    </row>
    <row r="44" spans="1:12" ht="15.95" customHeight="1">
      <c r="A44" s="576" t="s">
        <v>106</v>
      </c>
      <c r="B44" s="567" t="s">
        <v>1321</v>
      </c>
      <c r="C44" s="567" t="s">
        <v>1322</v>
      </c>
      <c r="D44" s="586"/>
      <c r="I44" s="585"/>
      <c r="J44" s="586"/>
      <c r="K44" s="585">
        <f t="shared" si="1"/>
        <v>0</v>
      </c>
      <c r="L44" s="569"/>
    </row>
    <row r="45" spans="1:12" ht="15.95" customHeight="1">
      <c r="A45" s="576" t="s">
        <v>107</v>
      </c>
      <c r="B45" s="567" t="s">
        <v>1323</v>
      </c>
      <c r="C45" s="567" t="s">
        <v>1324</v>
      </c>
      <c r="D45" s="586"/>
      <c r="I45" s="585"/>
      <c r="J45" s="586"/>
      <c r="K45" s="585">
        <f t="shared" si="1"/>
        <v>0</v>
      </c>
      <c r="L45" s="569"/>
    </row>
    <row r="46" spans="1:12" ht="15.95" customHeight="1">
      <c r="A46" s="576" t="s">
        <v>108</v>
      </c>
      <c r="C46" s="567" t="s">
        <v>1325</v>
      </c>
      <c r="D46" s="586"/>
      <c r="I46" s="591">
        <f>SUM(I37:I45)</f>
        <v>0</v>
      </c>
      <c r="J46" s="592">
        <f>SUM(J37:J45)</f>
        <v>0</v>
      </c>
      <c r="K46" s="591">
        <f>SUM(K37:K45)</f>
        <v>0</v>
      </c>
      <c r="L46" s="569"/>
    </row>
    <row r="47" spans="1:12" ht="15.95" customHeight="1" thickBot="1">
      <c r="A47" s="576" t="s">
        <v>109</v>
      </c>
      <c r="C47" s="567" t="s">
        <v>1326</v>
      </c>
      <c r="D47" s="586"/>
      <c r="I47" s="593">
        <f>I35+I46</f>
        <v>0</v>
      </c>
      <c r="J47" s="594">
        <f>J35+J46</f>
        <v>0</v>
      </c>
      <c r="K47" s="593">
        <f>K35+K46</f>
        <v>0</v>
      </c>
      <c r="L47" s="569"/>
    </row>
    <row r="48" spans="1:12" ht="15.95" customHeight="1" thickTop="1">
      <c r="A48" s="576" t="s">
        <v>110</v>
      </c>
      <c r="B48" s="589" t="s">
        <v>1327</v>
      </c>
      <c r="C48" s="575"/>
      <c r="D48" s="575"/>
      <c r="E48" s="575"/>
      <c r="F48" s="575"/>
      <c r="G48" s="575"/>
      <c r="H48" s="575"/>
      <c r="I48" s="581"/>
      <c r="J48" s="582"/>
      <c r="K48" s="581"/>
      <c r="L48" s="569"/>
    </row>
    <row r="49" spans="1:13" ht="15.95" customHeight="1">
      <c r="A49" s="576" t="s">
        <v>111</v>
      </c>
      <c r="B49" s="590" t="s">
        <v>1282</v>
      </c>
      <c r="D49" s="586"/>
      <c r="I49" s="581"/>
      <c r="J49" s="582"/>
      <c r="K49" s="581"/>
      <c r="L49" s="569"/>
    </row>
    <row r="50" spans="1:13" ht="15.95" customHeight="1">
      <c r="A50" s="576" t="s">
        <v>112</v>
      </c>
      <c r="B50" s="567" t="s">
        <v>1328</v>
      </c>
      <c r="C50" s="567" t="s">
        <v>1284</v>
      </c>
      <c r="D50" s="586"/>
      <c r="I50" s="585"/>
      <c r="J50" s="586"/>
      <c r="K50" s="585">
        <f t="shared" ref="K50:K63" si="2">I50-J50</f>
        <v>0</v>
      </c>
      <c r="L50" s="569"/>
    </row>
    <row r="51" spans="1:13" ht="15.95" customHeight="1">
      <c r="A51" s="576" t="s">
        <v>113</v>
      </c>
      <c r="B51" s="567" t="s">
        <v>1329</v>
      </c>
      <c r="C51" s="567" t="s">
        <v>1330</v>
      </c>
      <c r="D51" s="586"/>
      <c r="I51" s="585"/>
      <c r="J51" s="586"/>
      <c r="K51" s="585">
        <f t="shared" si="2"/>
        <v>0</v>
      </c>
      <c r="L51" s="569"/>
    </row>
    <row r="52" spans="1:13" ht="15.95" customHeight="1">
      <c r="A52" s="576" t="s">
        <v>114</v>
      </c>
      <c r="B52" s="567" t="s">
        <v>1331</v>
      </c>
      <c r="C52" s="567" t="s">
        <v>1332</v>
      </c>
      <c r="D52" s="586"/>
      <c r="I52" s="585"/>
      <c r="J52" s="586"/>
      <c r="K52" s="585">
        <f t="shared" si="2"/>
        <v>0</v>
      </c>
      <c r="L52" s="569"/>
    </row>
    <row r="53" spans="1:13" ht="15.95" customHeight="1">
      <c r="A53" s="576" t="s">
        <v>115</v>
      </c>
      <c r="B53" s="567" t="s">
        <v>1333</v>
      </c>
      <c r="C53" s="567" t="s">
        <v>1334</v>
      </c>
      <c r="D53" s="586"/>
      <c r="I53" s="585"/>
      <c r="J53" s="586"/>
      <c r="K53" s="585">
        <f t="shared" si="2"/>
        <v>0</v>
      </c>
      <c r="L53" s="569"/>
    </row>
    <row r="54" spans="1:13" ht="15.95" customHeight="1">
      <c r="A54" s="576" t="s">
        <v>116</v>
      </c>
      <c r="B54" s="567" t="s">
        <v>1335</v>
      </c>
      <c r="C54" s="567" t="s">
        <v>1336</v>
      </c>
      <c r="D54" s="586"/>
      <c r="I54" s="585"/>
      <c r="J54" s="586"/>
      <c r="K54" s="585">
        <f t="shared" si="2"/>
        <v>0</v>
      </c>
      <c r="L54" s="569"/>
    </row>
    <row r="55" spans="1:13" ht="15.95" customHeight="1">
      <c r="A55" s="576" t="s">
        <v>117</v>
      </c>
      <c r="B55" s="567" t="s">
        <v>1337</v>
      </c>
      <c r="C55" s="567" t="s">
        <v>1338</v>
      </c>
      <c r="I55" s="585"/>
      <c r="J55" s="586"/>
      <c r="K55" s="585">
        <f t="shared" si="2"/>
        <v>0</v>
      </c>
      <c r="L55" s="569"/>
    </row>
    <row r="56" spans="1:13" ht="15.95" customHeight="1">
      <c r="A56" s="576" t="s">
        <v>118</v>
      </c>
      <c r="B56" s="567" t="s">
        <v>1339</v>
      </c>
      <c r="C56" s="567" t="s">
        <v>1340</v>
      </c>
      <c r="D56" s="586"/>
      <c r="I56" s="585"/>
      <c r="J56" s="586"/>
      <c r="K56" s="585">
        <f t="shared" si="2"/>
        <v>0</v>
      </c>
      <c r="L56" s="569"/>
    </row>
    <row r="57" spans="1:13" ht="15.95" customHeight="1">
      <c r="A57" s="576" t="s">
        <v>119</v>
      </c>
      <c r="B57" s="567" t="s">
        <v>1341</v>
      </c>
      <c r="C57" s="567" t="s">
        <v>1342</v>
      </c>
      <c r="D57" s="586"/>
      <c r="I57" s="585"/>
      <c r="J57" s="586"/>
      <c r="K57" s="585">
        <f t="shared" si="2"/>
        <v>0</v>
      </c>
      <c r="L57" s="569"/>
    </row>
    <row r="58" spans="1:13" ht="15.95" customHeight="1">
      <c r="A58" s="576" t="s">
        <v>120</v>
      </c>
      <c r="B58" s="567" t="s">
        <v>1343</v>
      </c>
      <c r="C58" s="567" t="s">
        <v>1344</v>
      </c>
      <c r="D58" s="586"/>
      <c r="I58" s="585"/>
      <c r="J58" s="586"/>
      <c r="K58" s="585">
        <f t="shared" si="2"/>
        <v>0</v>
      </c>
      <c r="L58" s="569"/>
    </row>
    <row r="59" spans="1:13" ht="15.95" customHeight="1">
      <c r="A59" s="576" t="s">
        <v>121</v>
      </c>
      <c r="B59" s="567" t="s">
        <v>1345</v>
      </c>
      <c r="C59" s="567" t="s">
        <v>1346</v>
      </c>
      <c r="D59" s="586"/>
      <c r="I59" s="585"/>
      <c r="J59" s="586"/>
      <c r="K59" s="585">
        <f t="shared" si="2"/>
        <v>0</v>
      </c>
      <c r="L59" s="569"/>
    </row>
    <row r="60" spans="1:13" ht="15.95" customHeight="1">
      <c r="A60" s="576" t="s">
        <v>122</v>
      </c>
      <c r="B60" s="567" t="s">
        <v>1347</v>
      </c>
      <c r="C60" s="567" t="s">
        <v>1348</v>
      </c>
      <c r="D60" s="586"/>
      <c r="I60" s="585"/>
      <c r="J60" s="586"/>
      <c r="K60" s="585">
        <f t="shared" si="2"/>
        <v>0</v>
      </c>
      <c r="L60" s="569"/>
    </row>
    <row r="61" spans="1:13" ht="15.95" customHeight="1">
      <c r="A61" s="576" t="s">
        <v>123</v>
      </c>
      <c r="B61" s="567" t="s">
        <v>1349</v>
      </c>
      <c r="C61" s="567" t="s">
        <v>1350</v>
      </c>
      <c r="I61" s="585"/>
      <c r="J61" s="586"/>
      <c r="K61" s="585">
        <f t="shared" si="2"/>
        <v>0</v>
      </c>
      <c r="L61" s="569"/>
    </row>
    <row r="62" spans="1:13" ht="15.95" customHeight="1">
      <c r="A62" s="576" t="s">
        <v>264</v>
      </c>
      <c r="B62" s="567" t="s">
        <v>1351</v>
      </c>
      <c r="I62" s="585"/>
      <c r="J62" s="586"/>
      <c r="K62" s="585">
        <f t="shared" si="2"/>
        <v>0</v>
      </c>
      <c r="L62" s="569"/>
    </row>
    <row r="63" spans="1:13" ht="15.95" customHeight="1">
      <c r="A63" s="576" t="s">
        <v>266</v>
      </c>
      <c r="B63" s="567" t="s">
        <v>1352</v>
      </c>
      <c r="C63" s="567" t="s">
        <v>1304</v>
      </c>
      <c r="D63" s="586"/>
      <c r="I63" s="585"/>
      <c r="J63" s="586"/>
      <c r="K63" s="585">
        <f t="shared" si="2"/>
        <v>0</v>
      </c>
      <c r="L63" s="569"/>
    </row>
    <row r="64" spans="1:13" ht="15.95" customHeight="1">
      <c r="A64" s="576" t="s">
        <v>268</v>
      </c>
      <c r="C64" s="567" t="s">
        <v>1353</v>
      </c>
      <c r="I64" s="595">
        <f>SUM(I50:I63)</f>
        <v>0</v>
      </c>
      <c r="J64" s="596">
        <f>SUM(J50:J63)</f>
        <v>0</v>
      </c>
      <c r="K64" s="595">
        <f>SUM(K50:K63)</f>
        <v>0</v>
      </c>
      <c r="L64" s="569"/>
      <c r="M64" s="586"/>
    </row>
    <row r="65" spans="1:12" ht="15.95" customHeight="1">
      <c r="A65" s="579"/>
      <c r="B65" s="568"/>
      <c r="C65" s="568"/>
      <c r="D65" s="568"/>
      <c r="E65" s="568"/>
      <c r="F65" s="568"/>
      <c r="G65" s="568"/>
      <c r="H65" s="568"/>
      <c r="I65" s="597"/>
      <c r="J65" s="598"/>
      <c r="K65" s="597"/>
      <c r="L65" s="569"/>
    </row>
    <row r="66" spans="1:12" ht="15.95" customHeight="1">
      <c r="A66" s="577"/>
      <c r="I66" s="586"/>
      <c r="J66" s="586"/>
      <c r="K66" s="586"/>
    </row>
    <row r="67" spans="1:12">
      <c r="D67" s="586"/>
      <c r="F67" s="577"/>
      <c r="J67" s="599"/>
      <c r="K67" s="717" t="s">
        <v>2512</v>
      </c>
    </row>
    <row r="68" spans="1:12">
      <c r="D68" s="586"/>
      <c r="J68" s="600"/>
      <c r="K68" s="600"/>
    </row>
    <row r="148" spans="13:15">
      <c r="M148" s="567" t="s">
        <v>41</v>
      </c>
      <c r="N148" s="567" t="s">
        <v>41</v>
      </c>
      <c r="O148" s="567" t="s">
        <v>41</v>
      </c>
    </row>
    <row r="283" spans="9:11">
      <c r="I283" s="586"/>
      <c r="J283" s="586"/>
      <c r="K283" s="586"/>
    </row>
    <row r="288" spans="9:11">
      <c r="I288" s="586"/>
      <c r="J288" s="586"/>
      <c r="K288" s="586"/>
    </row>
    <row r="289" spans="9:11">
      <c r="I289" s="586"/>
      <c r="J289" s="586"/>
      <c r="K289" s="586"/>
    </row>
    <row r="373" spans="9:11">
      <c r="I373" s="586"/>
      <c r="J373" s="586"/>
      <c r="K373" s="586"/>
    </row>
    <row r="374" spans="9:11">
      <c r="I374" s="586"/>
      <c r="J374" s="586"/>
      <c r="K374" s="586"/>
    </row>
  </sheetData>
  <pageMargins left="0.5" right="0.5" top="0.5" bottom="0.55000000000000004" header="0.5" footer="0.5"/>
  <pageSetup scale="56"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ransitionEvaluation="1" transitionEntry="1">
    <pageSetUpPr fitToPage="1"/>
  </sheetPr>
  <dimension ref="A1:J75"/>
  <sheetViews>
    <sheetView defaultGridColor="0" colorId="22" zoomScale="87" workbookViewId="0">
      <selection activeCell="I68" sqref="I68"/>
    </sheetView>
  </sheetViews>
  <sheetFormatPr defaultColWidth="9.77734375" defaultRowHeight="15"/>
  <cols>
    <col min="1" max="1" width="5.77734375" style="567" customWidth="1"/>
    <col min="2" max="2" width="7.77734375" style="567" customWidth="1"/>
    <col min="3" max="3" width="9.77734375" style="567"/>
    <col min="4" max="4" width="26.77734375" style="567" customWidth="1"/>
    <col min="5" max="5" width="9.77734375" style="567"/>
    <col min="6" max="6" width="12.77734375" style="567" customWidth="1"/>
    <col min="7" max="9" width="15.77734375" style="567" customWidth="1"/>
    <col min="10" max="10" width="2" style="567" customWidth="1"/>
    <col min="11" max="16384" width="9.77734375" style="567"/>
  </cols>
  <sheetData>
    <row r="1" spans="1:10" ht="15.75">
      <c r="A1" s="566"/>
    </row>
    <row r="2" spans="1:10">
      <c r="A2" s="568"/>
      <c r="B2" s="568"/>
      <c r="C2" s="568"/>
      <c r="D2" s="568"/>
      <c r="E2" s="568"/>
      <c r="F2" s="568"/>
      <c r="I2" s="568"/>
    </row>
    <row r="3" spans="1:10">
      <c r="A3" s="569"/>
      <c r="B3" s="567" t="s">
        <v>42</v>
      </c>
      <c r="E3" s="569" t="s">
        <v>43</v>
      </c>
      <c r="G3" s="967" t="s">
        <v>44</v>
      </c>
      <c r="H3" s="968"/>
      <c r="I3" s="601" t="s">
        <v>45</v>
      </c>
      <c r="J3" s="569"/>
    </row>
    <row r="4" spans="1:10">
      <c r="A4" s="569"/>
      <c r="E4" s="716" t="s">
        <v>2106</v>
      </c>
      <c r="G4" s="969"/>
      <c r="H4" s="970"/>
      <c r="I4" s="601"/>
      <c r="J4" s="569"/>
    </row>
    <row r="5" spans="1:10">
      <c r="A5" s="569"/>
      <c r="E5" s="716" t="s">
        <v>2107</v>
      </c>
      <c r="G5" s="971"/>
      <c r="H5" s="980"/>
      <c r="I5" s="602" t="s">
        <v>2068</v>
      </c>
      <c r="J5" s="569"/>
    </row>
    <row r="6" spans="1:10">
      <c r="A6" s="572"/>
      <c r="B6" s="568"/>
      <c r="C6" s="568"/>
      <c r="D6" s="568"/>
      <c r="E6" s="572"/>
      <c r="F6" s="568"/>
      <c r="G6" s="973"/>
      <c r="H6" s="974"/>
      <c r="I6" s="603"/>
      <c r="J6" s="569"/>
    </row>
    <row r="7" spans="1:10">
      <c r="A7" s="569"/>
      <c r="I7" s="601"/>
      <c r="J7" s="569"/>
    </row>
    <row r="8" spans="1:10">
      <c r="A8" s="574" t="s">
        <v>1354</v>
      </c>
      <c r="B8" s="575"/>
      <c r="C8" s="575"/>
      <c r="D8" s="575"/>
      <c r="E8" s="575"/>
      <c r="F8" s="575"/>
      <c r="G8" s="575"/>
      <c r="H8" s="575"/>
      <c r="I8" s="604"/>
      <c r="J8" s="569"/>
    </row>
    <row r="9" spans="1:10">
      <c r="A9" s="572"/>
      <c r="B9" s="568"/>
      <c r="C9" s="568"/>
      <c r="D9" s="568"/>
      <c r="E9" s="568"/>
      <c r="F9" s="568"/>
      <c r="G9" s="568"/>
      <c r="H9" s="568"/>
      <c r="I9" s="603"/>
      <c r="J9" s="569"/>
    </row>
    <row r="10" spans="1:10">
      <c r="A10" s="576"/>
      <c r="G10" s="576" t="s">
        <v>1258</v>
      </c>
      <c r="H10" s="605" t="s">
        <v>1258</v>
      </c>
      <c r="I10" s="605" t="s">
        <v>2069</v>
      </c>
      <c r="J10" s="569"/>
    </row>
    <row r="11" spans="1:10">
      <c r="A11" s="576" t="s">
        <v>72</v>
      </c>
      <c r="B11" s="575" t="s">
        <v>500</v>
      </c>
      <c r="C11" s="575"/>
      <c r="D11" s="575"/>
      <c r="E11" s="575"/>
      <c r="F11" s="575"/>
      <c r="G11" s="576" t="s">
        <v>405</v>
      </c>
      <c r="H11" s="605" t="s">
        <v>406</v>
      </c>
      <c r="I11" s="605" t="s">
        <v>2070</v>
      </c>
      <c r="J11" s="569"/>
    </row>
    <row r="12" spans="1:10">
      <c r="A12" s="576" t="s">
        <v>146</v>
      </c>
      <c r="B12" s="575" t="s">
        <v>134</v>
      </c>
      <c r="C12" s="575"/>
      <c r="D12" s="575"/>
      <c r="E12" s="575"/>
      <c r="F12" s="575"/>
      <c r="G12" s="576" t="s">
        <v>155</v>
      </c>
      <c r="H12" s="605" t="s">
        <v>79</v>
      </c>
      <c r="I12" s="605" t="s">
        <v>136</v>
      </c>
      <c r="J12" s="569"/>
    </row>
    <row r="13" spans="1:10">
      <c r="A13" s="579"/>
      <c r="B13" s="568"/>
      <c r="C13" s="568"/>
      <c r="D13" s="568"/>
      <c r="E13" s="568"/>
      <c r="F13" s="568"/>
      <c r="G13" s="597"/>
      <c r="H13" s="606"/>
      <c r="I13" s="606"/>
      <c r="J13" s="569"/>
    </row>
    <row r="14" spans="1:10" ht="15.75">
      <c r="A14" s="576"/>
      <c r="D14" s="590" t="s">
        <v>1355</v>
      </c>
      <c r="G14" s="581"/>
      <c r="H14" s="581"/>
      <c r="I14" s="581"/>
      <c r="J14" s="569"/>
    </row>
    <row r="15" spans="1:10" ht="15.75">
      <c r="A15" s="576" t="s">
        <v>270</v>
      </c>
      <c r="B15" s="590" t="s">
        <v>1306</v>
      </c>
      <c r="G15" s="581"/>
      <c r="H15" s="581"/>
      <c r="I15" s="581"/>
      <c r="J15" s="569"/>
    </row>
    <row r="16" spans="1:10">
      <c r="A16" s="576" t="s">
        <v>272</v>
      </c>
      <c r="B16" s="567" t="s">
        <v>1356</v>
      </c>
      <c r="C16" s="567" t="s">
        <v>1308</v>
      </c>
      <c r="G16" s="570"/>
      <c r="H16" s="570"/>
      <c r="I16" s="585">
        <f t="shared" ref="I16:I23" si="0">G16-H16</f>
        <v>0</v>
      </c>
      <c r="J16" s="569"/>
    </row>
    <row r="17" spans="1:10">
      <c r="A17" s="576" t="s">
        <v>274</v>
      </c>
      <c r="B17" s="567" t="s">
        <v>1357</v>
      </c>
      <c r="C17" s="567" t="s">
        <v>1310</v>
      </c>
      <c r="G17" s="570"/>
      <c r="H17" s="570"/>
      <c r="I17" s="585">
        <f t="shared" si="0"/>
        <v>0</v>
      </c>
      <c r="J17" s="569"/>
    </row>
    <row r="18" spans="1:10">
      <c r="A18" s="576" t="s">
        <v>276</v>
      </c>
      <c r="B18" s="567" t="s">
        <v>1358</v>
      </c>
      <c r="C18" s="567" t="s">
        <v>1359</v>
      </c>
      <c r="G18" s="570"/>
      <c r="H18" s="570"/>
      <c r="I18" s="585">
        <f t="shared" si="0"/>
        <v>0</v>
      </c>
      <c r="J18" s="569"/>
    </row>
    <row r="19" spans="1:10">
      <c r="A19" s="576" t="s">
        <v>278</v>
      </c>
      <c r="B19" s="567" t="s">
        <v>1360</v>
      </c>
      <c r="C19" s="567" t="s">
        <v>1361</v>
      </c>
      <c r="G19" s="570"/>
      <c r="H19" s="570"/>
      <c r="I19" s="585">
        <f t="shared" si="0"/>
        <v>0</v>
      </c>
      <c r="J19" s="569"/>
    </row>
    <row r="20" spans="1:10">
      <c r="A20" s="576" t="s">
        <v>279</v>
      </c>
      <c r="B20" s="567" t="s">
        <v>1362</v>
      </c>
      <c r="C20" s="567" t="s">
        <v>1363</v>
      </c>
      <c r="G20" s="570"/>
      <c r="H20" s="570"/>
      <c r="I20" s="585">
        <f t="shared" si="0"/>
        <v>0</v>
      </c>
      <c r="J20" s="569"/>
    </row>
    <row r="21" spans="1:10">
      <c r="A21" s="576" t="s">
        <v>281</v>
      </c>
      <c r="B21" s="567" t="s">
        <v>1364</v>
      </c>
      <c r="C21" s="567" t="s">
        <v>1365</v>
      </c>
      <c r="G21" s="570"/>
      <c r="H21" s="570"/>
      <c r="I21" s="585">
        <f t="shared" si="0"/>
        <v>0</v>
      </c>
      <c r="J21" s="569"/>
    </row>
    <row r="22" spans="1:10">
      <c r="A22" s="576" t="s">
        <v>283</v>
      </c>
      <c r="B22" s="567" t="s">
        <v>1366</v>
      </c>
      <c r="C22" s="567" t="s">
        <v>1367</v>
      </c>
      <c r="G22" s="570"/>
      <c r="H22" s="570"/>
      <c r="I22" s="585">
        <f t="shared" si="0"/>
        <v>0</v>
      </c>
      <c r="J22" s="569"/>
    </row>
    <row r="23" spans="1:10">
      <c r="A23" s="576" t="s">
        <v>285</v>
      </c>
      <c r="B23" s="567" t="s">
        <v>1368</v>
      </c>
      <c r="C23" s="567" t="s">
        <v>1324</v>
      </c>
      <c r="G23" s="570"/>
      <c r="H23" s="570"/>
      <c r="I23" s="585">
        <f t="shared" si="0"/>
        <v>0</v>
      </c>
      <c r="J23" s="569"/>
    </row>
    <row r="24" spans="1:10">
      <c r="A24" s="576" t="s">
        <v>287</v>
      </c>
      <c r="C24" s="567" t="s">
        <v>1369</v>
      </c>
      <c r="G24" s="591">
        <f>SUM(G16:G23)</f>
        <v>0</v>
      </c>
      <c r="H24" s="591">
        <f>SUM(H16:H23)</f>
        <v>0</v>
      </c>
      <c r="I24" s="591">
        <f>SUM(I16:I23)</f>
        <v>0</v>
      </c>
      <c r="J24" s="569"/>
    </row>
    <row r="25" spans="1:10" ht="15.75" thickBot="1">
      <c r="A25" s="576" t="s">
        <v>289</v>
      </c>
      <c r="C25" s="567" t="s">
        <v>1370</v>
      </c>
      <c r="G25" s="593">
        <f>G24+'p. 34'!I64</f>
        <v>0</v>
      </c>
      <c r="H25" s="593">
        <f>H24+'p. 34'!J64</f>
        <v>0</v>
      </c>
      <c r="I25" s="593">
        <f>I24+'p. 34'!K64</f>
        <v>0</v>
      </c>
      <c r="J25" s="569"/>
    </row>
    <row r="26" spans="1:10" ht="16.5" thickTop="1">
      <c r="A26" s="576" t="s">
        <v>290</v>
      </c>
      <c r="D26" s="607" t="s">
        <v>1371</v>
      </c>
      <c r="G26" s="581"/>
      <c r="H26" s="582"/>
      <c r="I26" s="582"/>
      <c r="J26" s="569"/>
    </row>
    <row r="27" spans="1:10" ht="15.75">
      <c r="A27" s="576" t="s">
        <v>292</v>
      </c>
      <c r="B27" s="590" t="s">
        <v>1282</v>
      </c>
      <c r="G27" s="581"/>
      <c r="H27" s="582"/>
      <c r="I27" s="582"/>
      <c r="J27" s="569"/>
    </row>
    <row r="28" spans="1:10">
      <c r="A28" s="576" t="s">
        <v>294</v>
      </c>
      <c r="B28" s="567" t="s">
        <v>1372</v>
      </c>
      <c r="C28" s="567" t="s">
        <v>1373</v>
      </c>
      <c r="G28" s="570"/>
      <c r="H28" s="570"/>
      <c r="I28" s="585">
        <f>G28-H28</f>
        <v>0</v>
      </c>
      <c r="J28" s="569"/>
    </row>
    <row r="29" spans="1:10">
      <c r="A29" s="576" t="s">
        <v>296</v>
      </c>
      <c r="B29" s="567" t="s">
        <v>1374</v>
      </c>
      <c r="C29" s="567" t="s">
        <v>1375</v>
      </c>
      <c r="G29" s="570"/>
      <c r="H29" s="570"/>
      <c r="I29" s="585">
        <f>G29-H29</f>
        <v>0</v>
      </c>
      <c r="J29" s="569"/>
    </row>
    <row r="30" spans="1:10">
      <c r="A30" s="576" t="s">
        <v>298</v>
      </c>
      <c r="B30" s="567" t="s">
        <v>1376</v>
      </c>
      <c r="C30" s="567" t="s">
        <v>1377</v>
      </c>
      <c r="G30" s="570"/>
      <c r="H30" s="570"/>
      <c r="I30" s="585">
        <f>G30-H30</f>
        <v>0</v>
      </c>
      <c r="J30" s="569"/>
    </row>
    <row r="31" spans="1:10">
      <c r="A31" s="576" t="s">
        <v>300</v>
      </c>
      <c r="B31" s="567" t="s">
        <v>1378</v>
      </c>
      <c r="C31" s="567" t="s">
        <v>1379</v>
      </c>
      <c r="G31" s="570"/>
      <c r="H31" s="570"/>
      <c r="I31" s="585">
        <f>G31-H31</f>
        <v>0</v>
      </c>
      <c r="J31" s="569"/>
    </row>
    <row r="32" spans="1:10" ht="15.75" thickBot="1">
      <c r="A32" s="576" t="s">
        <v>302</v>
      </c>
      <c r="C32" s="567" t="s">
        <v>1380</v>
      </c>
      <c r="G32" s="608">
        <f>SUM(G28:G31)</f>
        <v>0</v>
      </c>
      <c r="H32" s="608">
        <f>SUM(H28:H31)</f>
        <v>0</v>
      </c>
      <c r="I32" s="608">
        <f>SUM(I28:I31)</f>
        <v>0</v>
      </c>
      <c r="J32" s="569"/>
    </row>
    <row r="33" spans="1:10" ht="16.5" thickTop="1">
      <c r="A33" s="576"/>
      <c r="D33" s="607" t="s">
        <v>1381</v>
      </c>
      <c r="G33" s="581"/>
      <c r="H33" s="582"/>
      <c r="I33" s="582"/>
      <c r="J33" s="569"/>
    </row>
    <row r="34" spans="1:10" ht="15.75">
      <c r="A34" s="576" t="s">
        <v>304</v>
      </c>
      <c r="B34" s="590" t="s">
        <v>1282</v>
      </c>
      <c r="G34" s="581"/>
      <c r="H34" s="582"/>
      <c r="I34" s="582"/>
      <c r="J34" s="569"/>
    </row>
    <row r="35" spans="1:10">
      <c r="A35" s="576" t="s">
        <v>306</v>
      </c>
      <c r="B35" s="567" t="s">
        <v>1382</v>
      </c>
      <c r="C35" s="567" t="s">
        <v>1383</v>
      </c>
      <c r="G35" s="609"/>
      <c r="H35" s="609"/>
      <c r="I35" s="585">
        <f t="shared" ref="I35:I43" si="1">G35-H35</f>
        <v>0</v>
      </c>
      <c r="J35" s="569"/>
    </row>
    <row r="36" spans="1:10">
      <c r="A36" s="576" t="s">
        <v>308</v>
      </c>
      <c r="B36" s="567" t="s">
        <v>1384</v>
      </c>
      <c r="C36" s="567" t="s">
        <v>1385</v>
      </c>
      <c r="G36" s="570"/>
      <c r="H36" s="570"/>
      <c r="I36" s="585">
        <f t="shared" si="1"/>
        <v>0</v>
      </c>
      <c r="J36" s="569"/>
    </row>
    <row r="37" spans="1:10">
      <c r="A37" s="576" t="s">
        <v>309</v>
      </c>
      <c r="B37" s="567" t="s">
        <v>1386</v>
      </c>
      <c r="C37" s="567" t="s">
        <v>1387</v>
      </c>
      <c r="G37" s="570"/>
      <c r="H37" s="570"/>
      <c r="I37" s="585">
        <f t="shared" si="1"/>
        <v>0</v>
      </c>
      <c r="J37" s="569"/>
    </row>
    <row r="38" spans="1:10">
      <c r="A38" s="576" t="s">
        <v>613</v>
      </c>
      <c r="B38" s="567" t="s">
        <v>1388</v>
      </c>
      <c r="C38" s="567" t="s">
        <v>1389</v>
      </c>
      <c r="G38" s="570"/>
      <c r="H38" s="570"/>
      <c r="I38" s="585">
        <f t="shared" si="1"/>
        <v>0</v>
      </c>
      <c r="J38" s="569"/>
    </row>
    <row r="39" spans="1:10">
      <c r="A39" s="576" t="s">
        <v>615</v>
      </c>
      <c r="B39" s="567" t="s">
        <v>1390</v>
      </c>
      <c r="C39" s="567" t="s">
        <v>1391</v>
      </c>
      <c r="G39" s="610"/>
      <c r="H39" s="610"/>
      <c r="I39" s="585">
        <f t="shared" si="1"/>
        <v>0</v>
      </c>
      <c r="J39" s="569"/>
    </row>
    <row r="40" spans="1:10">
      <c r="A40" s="576" t="s">
        <v>616</v>
      </c>
      <c r="B40" s="567" t="s">
        <v>1392</v>
      </c>
      <c r="C40" s="567" t="s">
        <v>1393</v>
      </c>
      <c r="G40" s="570"/>
      <c r="H40" s="570"/>
      <c r="I40" s="585">
        <f t="shared" si="1"/>
        <v>0</v>
      </c>
      <c r="J40" s="569"/>
    </row>
    <row r="41" spans="1:10">
      <c r="A41" s="576" t="s">
        <v>618</v>
      </c>
      <c r="B41" s="567" t="s">
        <v>1394</v>
      </c>
      <c r="C41" s="567" t="s">
        <v>1395</v>
      </c>
      <c r="G41" s="570"/>
      <c r="H41" s="570"/>
      <c r="I41" s="585">
        <f t="shared" si="1"/>
        <v>0</v>
      </c>
      <c r="J41" s="569"/>
    </row>
    <row r="42" spans="1:10">
      <c r="A42" s="576" t="s">
        <v>619</v>
      </c>
      <c r="B42" s="567" t="s">
        <v>1396</v>
      </c>
      <c r="C42" s="567" t="s">
        <v>1397</v>
      </c>
      <c r="G42" s="570"/>
      <c r="H42" s="570"/>
      <c r="I42" s="585">
        <f t="shared" si="1"/>
        <v>0</v>
      </c>
      <c r="J42" s="569"/>
    </row>
    <row r="43" spans="1:10">
      <c r="A43" s="576" t="s">
        <v>620</v>
      </c>
      <c r="B43" s="567" t="s">
        <v>1398</v>
      </c>
      <c r="C43" s="567" t="s">
        <v>1399</v>
      </c>
      <c r="G43" s="610"/>
      <c r="H43" s="610"/>
      <c r="I43" s="585">
        <f t="shared" si="1"/>
        <v>0</v>
      </c>
      <c r="J43" s="569"/>
    </row>
    <row r="44" spans="1:10">
      <c r="A44" s="576" t="s">
        <v>621</v>
      </c>
      <c r="G44" s="581"/>
      <c r="H44" s="582"/>
      <c r="I44" s="582"/>
      <c r="J44" s="569"/>
    </row>
    <row r="45" spans="1:10">
      <c r="A45" s="576" t="s">
        <v>622</v>
      </c>
      <c r="C45" s="567" t="s">
        <v>1400</v>
      </c>
      <c r="G45" s="591">
        <f>SUM(G35:G43)</f>
        <v>0</v>
      </c>
      <c r="H45" s="591">
        <f>SUM(H35:H43)</f>
        <v>0</v>
      </c>
      <c r="I45" s="591">
        <f>SUM(I35:I43)</f>
        <v>0</v>
      </c>
      <c r="J45" s="569"/>
    </row>
    <row r="46" spans="1:10">
      <c r="A46" s="576" t="s">
        <v>623</v>
      </c>
      <c r="B46" s="567" t="s">
        <v>1401</v>
      </c>
      <c r="C46" s="567" t="s">
        <v>1402</v>
      </c>
      <c r="G46" s="573"/>
      <c r="H46" s="573"/>
      <c r="I46" s="585">
        <f>G46-H46</f>
        <v>0</v>
      </c>
      <c r="J46" s="569"/>
    </row>
    <row r="47" spans="1:10" ht="15.75">
      <c r="A47" s="576" t="s">
        <v>625</v>
      </c>
      <c r="B47" s="590" t="s">
        <v>1403</v>
      </c>
      <c r="G47" s="581"/>
      <c r="H47" s="582"/>
      <c r="I47" s="582"/>
      <c r="J47" s="569"/>
    </row>
    <row r="48" spans="1:10">
      <c r="A48" s="576" t="s">
        <v>626</v>
      </c>
      <c r="B48" s="567" t="s">
        <v>1404</v>
      </c>
      <c r="C48" s="567" t="s">
        <v>1405</v>
      </c>
      <c r="G48" s="570"/>
      <c r="H48" s="570"/>
      <c r="I48" s="585">
        <f>G48-H48</f>
        <v>0</v>
      </c>
      <c r="J48" s="569"/>
    </row>
    <row r="49" spans="1:10">
      <c r="A49" s="576" t="s">
        <v>628</v>
      </c>
      <c r="B49" s="567" t="s">
        <v>1406</v>
      </c>
      <c r="C49" s="567" t="s">
        <v>1407</v>
      </c>
      <c r="G49" s="570"/>
      <c r="H49" s="570"/>
      <c r="I49" s="585">
        <f>G49-H49</f>
        <v>0</v>
      </c>
      <c r="J49" s="569"/>
    </row>
    <row r="50" spans="1:10">
      <c r="A50" s="576" t="s">
        <v>630</v>
      </c>
      <c r="B50" s="567" t="s">
        <v>1408</v>
      </c>
      <c r="C50" s="567" t="s">
        <v>1409</v>
      </c>
      <c r="G50" s="570"/>
      <c r="H50" s="570"/>
      <c r="I50" s="585">
        <f>G50-H50</f>
        <v>0</v>
      </c>
      <c r="J50" s="569"/>
    </row>
    <row r="51" spans="1:10">
      <c r="A51" s="576" t="s">
        <v>632</v>
      </c>
      <c r="B51" s="567" t="s">
        <v>1410</v>
      </c>
      <c r="C51" s="567" t="s">
        <v>1411</v>
      </c>
      <c r="G51" s="570"/>
      <c r="H51" s="570"/>
      <c r="I51" s="585">
        <f>G51-H51</f>
        <v>0</v>
      </c>
      <c r="J51" s="569"/>
    </row>
    <row r="52" spans="1:10">
      <c r="A52" s="576" t="s">
        <v>634</v>
      </c>
      <c r="B52" s="567" t="s">
        <v>1412</v>
      </c>
      <c r="C52" s="567" t="s">
        <v>1413</v>
      </c>
      <c r="G52" s="611"/>
      <c r="H52" s="611"/>
      <c r="I52" s="585">
        <f>G52-H52</f>
        <v>0</v>
      </c>
      <c r="J52" s="569"/>
    </row>
    <row r="53" spans="1:10">
      <c r="A53" s="576" t="s">
        <v>635</v>
      </c>
      <c r="C53" s="567" t="s">
        <v>1414</v>
      </c>
      <c r="G53" s="597">
        <f>SUM(G48:G52)</f>
        <v>0</v>
      </c>
      <c r="H53" s="617">
        <f>SUM(H48:H52)</f>
        <v>0</v>
      </c>
      <c r="I53" s="877">
        <f>SUM(I48:I52)</f>
        <v>0</v>
      </c>
    </row>
    <row r="54" spans="1:10">
      <c r="A54" s="576" t="s">
        <v>637</v>
      </c>
      <c r="B54" s="567" t="s">
        <v>1415</v>
      </c>
      <c r="C54" s="567" t="s">
        <v>1416</v>
      </c>
      <c r="G54" s="610"/>
      <c r="H54" s="610"/>
      <c r="I54" s="585">
        <f t="shared" ref="I54:I57" si="2">G54-H54</f>
        <v>0</v>
      </c>
      <c r="J54" s="569"/>
    </row>
    <row r="55" spans="1:10">
      <c r="A55" s="576" t="s">
        <v>639</v>
      </c>
      <c r="B55" s="567" t="s">
        <v>1417</v>
      </c>
      <c r="G55" s="610"/>
      <c r="H55" s="610"/>
      <c r="I55" s="585">
        <f t="shared" si="2"/>
        <v>0</v>
      </c>
      <c r="J55" s="569"/>
    </row>
    <row r="56" spans="1:10">
      <c r="A56" s="576" t="s">
        <v>640</v>
      </c>
      <c r="B56" s="567" t="s">
        <v>1418</v>
      </c>
      <c r="C56" s="567" t="s">
        <v>1419</v>
      </c>
      <c r="G56" s="585"/>
      <c r="H56" s="585"/>
      <c r="I56" s="585">
        <f t="shared" si="2"/>
        <v>0</v>
      </c>
      <c r="J56" s="569"/>
    </row>
    <row r="57" spans="1:10">
      <c r="A57" s="576" t="s">
        <v>642</v>
      </c>
      <c r="B57" s="567" t="s">
        <v>1420</v>
      </c>
      <c r="C57" s="567" t="s">
        <v>1421</v>
      </c>
      <c r="G57" s="585"/>
      <c r="H57" s="585"/>
      <c r="I57" s="585">
        <f t="shared" si="2"/>
        <v>0</v>
      </c>
      <c r="J57" s="569"/>
    </row>
    <row r="58" spans="1:10" ht="15.75">
      <c r="A58" s="576" t="s">
        <v>643</v>
      </c>
      <c r="B58" s="590" t="s">
        <v>1422</v>
      </c>
      <c r="G58" s="581"/>
      <c r="H58" s="582"/>
      <c r="I58" s="582"/>
      <c r="J58" s="569"/>
    </row>
    <row r="59" spans="1:10">
      <c r="A59" s="576" t="s">
        <v>868</v>
      </c>
      <c r="B59" s="567" t="s">
        <v>1423</v>
      </c>
      <c r="C59" s="567" t="s">
        <v>1424</v>
      </c>
      <c r="G59" s="585"/>
      <c r="H59" s="585"/>
      <c r="I59" s="585">
        <f t="shared" ref="I59:I61" si="3">G59-H59</f>
        <v>0</v>
      </c>
      <c r="J59" s="569"/>
    </row>
    <row r="60" spans="1:10">
      <c r="A60" s="576" t="s">
        <v>870</v>
      </c>
      <c r="B60" s="567" t="s">
        <v>1425</v>
      </c>
      <c r="C60" s="567" t="s">
        <v>1426</v>
      </c>
      <c r="G60" s="585"/>
      <c r="H60" s="585"/>
      <c r="I60" s="585">
        <f t="shared" si="3"/>
        <v>0</v>
      </c>
      <c r="J60" s="569"/>
    </row>
    <row r="61" spans="1:10">
      <c r="A61" s="576" t="s">
        <v>872</v>
      </c>
      <c r="B61" s="567" t="s">
        <v>1427</v>
      </c>
      <c r="C61" s="567" t="s">
        <v>1428</v>
      </c>
      <c r="G61" s="611"/>
      <c r="H61" s="611"/>
      <c r="I61" s="585">
        <f t="shared" si="3"/>
        <v>0</v>
      </c>
      <c r="J61" s="569"/>
    </row>
    <row r="62" spans="1:10">
      <c r="A62" s="576" t="s">
        <v>875</v>
      </c>
      <c r="C62" s="567" t="s">
        <v>1429</v>
      </c>
      <c r="G62" s="597">
        <f>SUM(G59:G61)</f>
        <v>0</v>
      </c>
      <c r="H62" s="617">
        <f>SUM(H59:H61)</f>
        <v>0</v>
      </c>
      <c r="I62" s="877">
        <f>SUM(I59:I61)</f>
        <v>0</v>
      </c>
    </row>
    <row r="63" spans="1:10" ht="18.95" customHeight="1">
      <c r="A63" s="576" t="s">
        <v>878</v>
      </c>
      <c r="B63" s="567" t="s">
        <v>1430</v>
      </c>
      <c r="C63" s="567" t="s">
        <v>1431</v>
      </c>
      <c r="G63" s="611"/>
      <c r="H63" s="611"/>
      <c r="I63" s="611"/>
      <c r="J63" s="569"/>
    </row>
    <row r="64" spans="1:10" ht="19.899999999999999" customHeight="1">
      <c r="A64" s="576" t="s">
        <v>881</v>
      </c>
      <c r="C64" s="567" t="s">
        <v>1432</v>
      </c>
      <c r="G64" s="597">
        <f>G45+G46+G53+G54+G55+G56+G57+G62+G63</f>
        <v>0</v>
      </c>
      <c r="H64" s="597">
        <f>H45+H46+H53+H54+H55+H56+H57+H62+H63</f>
        <v>0</v>
      </c>
      <c r="I64" s="597">
        <f>I45+I46+I53+I54+I55+I56+I57+I62+I63</f>
        <v>0</v>
      </c>
      <c r="J64" s="569"/>
    </row>
    <row r="65" spans="1:10" ht="21.95" customHeight="1" thickBot="1">
      <c r="A65" s="576" t="s">
        <v>884</v>
      </c>
      <c r="C65" s="567" t="s">
        <v>1433</v>
      </c>
      <c r="G65" s="612">
        <f>'p. 34'!I20+'p. 34'!I47+G25+G32+G64</f>
        <v>0</v>
      </c>
      <c r="H65" s="612">
        <f>'p. 34'!J20+'p. 34'!J47+H25+H32+H64</f>
        <v>0</v>
      </c>
      <c r="I65" s="612">
        <f>'p. 34'!K20+'p. 34'!K47+I25+I32+I64</f>
        <v>0</v>
      </c>
      <c r="J65" s="569"/>
    </row>
    <row r="66" spans="1:10" ht="4.9000000000000004" customHeight="1" thickTop="1">
      <c r="A66" s="579"/>
      <c r="B66" s="568"/>
      <c r="C66" s="568"/>
      <c r="D66" s="568"/>
      <c r="E66" s="568"/>
      <c r="F66" s="568"/>
      <c r="G66" s="597"/>
      <c r="H66" s="597"/>
      <c r="I66" s="597"/>
      <c r="J66" s="569"/>
    </row>
    <row r="67" spans="1:10">
      <c r="A67" s="577"/>
    </row>
    <row r="68" spans="1:10">
      <c r="A68" s="575"/>
      <c r="B68" s="575"/>
      <c r="C68" s="575"/>
      <c r="D68" s="575"/>
      <c r="E68" s="575"/>
      <c r="F68" s="575"/>
      <c r="G68" s="575"/>
      <c r="H68" s="575"/>
      <c r="I68" s="717" t="s">
        <v>2513</v>
      </c>
    </row>
    <row r="69" spans="1:10">
      <c r="A69" s="577"/>
      <c r="G69" s="586"/>
      <c r="H69" s="586"/>
      <c r="I69" s="600"/>
    </row>
    <row r="70" spans="1:10">
      <c r="A70" s="577"/>
    </row>
    <row r="71" spans="1:10">
      <c r="A71" s="577"/>
    </row>
    <row r="72" spans="1:10">
      <c r="A72" s="577"/>
    </row>
    <row r="73" spans="1:10">
      <c r="A73" s="577"/>
    </row>
    <row r="74" spans="1:10">
      <c r="A74" s="577"/>
    </row>
    <row r="75" spans="1:10">
      <c r="A75" s="577"/>
    </row>
  </sheetData>
  <pageMargins left="0.5" right="0.5" top="0.5" bottom="0.55000000000000004" header="0.5" footer="0.5"/>
  <pageSetup scale="65"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ransitionEvaluation="1" transitionEntry="1"/>
  <dimension ref="A1:J67"/>
  <sheetViews>
    <sheetView defaultGridColor="0" colorId="22" zoomScale="87" zoomScaleNormal="87" workbookViewId="0">
      <selection activeCell="I66" sqref="I66"/>
    </sheetView>
  </sheetViews>
  <sheetFormatPr defaultColWidth="9.77734375" defaultRowHeight="15"/>
  <cols>
    <col min="1" max="1" width="5.77734375" style="567" customWidth="1"/>
    <col min="2" max="2" width="6.77734375" style="567" customWidth="1"/>
    <col min="3" max="5" width="9.77734375" style="567"/>
    <col min="6" max="6" width="26.77734375" style="567" customWidth="1"/>
    <col min="7" max="9" width="15.77734375" style="567" customWidth="1"/>
    <col min="10" max="10" width="2" style="567" customWidth="1"/>
    <col min="11" max="16384" width="9.77734375" style="567"/>
  </cols>
  <sheetData>
    <row r="1" spans="1:10">
      <c r="A1" s="568"/>
      <c r="B1" s="568"/>
      <c r="C1" s="568"/>
      <c r="D1" s="568"/>
      <c r="E1" s="568"/>
      <c r="F1" s="568"/>
      <c r="I1" s="568"/>
    </row>
    <row r="2" spans="1:10">
      <c r="A2" s="569" t="s">
        <v>1434</v>
      </c>
      <c r="F2" s="569" t="s">
        <v>43</v>
      </c>
      <c r="G2" s="967" t="s">
        <v>44</v>
      </c>
      <c r="H2" s="968"/>
      <c r="I2" s="601" t="s">
        <v>45</v>
      </c>
      <c r="J2" s="569"/>
    </row>
    <row r="3" spans="1:10">
      <c r="A3" s="569"/>
      <c r="F3" s="716" t="s">
        <v>2106</v>
      </c>
      <c r="G3" s="969"/>
      <c r="H3" s="970"/>
      <c r="I3" s="601"/>
      <c r="J3" s="569"/>
    </row>
    <row r="4" spans="1:10">
      <c r="A4" s="569"/>
      <c r="F4" s="716" t="s">
        <v>2107</v>
      </c>
      <c r="G4" s="971"/>
      <c r="H4" s="980"/>
      <c r="I4" s="602" t="s">
        <v>2068</v>
      </c>
      <c r="J4" s="569"/>
    </row>
    <row r="5" spans="1:10">
      <c r="A5" s="572"/>
      <c r="B5" s="568"/>
      <c r="C5" s="568"/>
      <c r="D5" s="568"/>
      <c r="E5" s="568"/>
      <c r="F5" s="572"/>
      <c r="G5" s="973"/>
      <c r="H5" s="974"/>
      <c r="I5" s="603"/>
      <c r="J5" s="569"/>
    </row>
    <row r="6" spans="1:10">
      <c r="A6" s="569"/>
      <c r="I6" s="601"/>
      <c r="J6" s="569"/>
    </row>
    <row r="7" spans="1:10">
      <c r="A7" s="574" t="s">
        <v>1354</v>
      </c>
      <c r="B7" s="575"/>
      <c r="C7" s="575"/>
      <c r="D7" s="575"/>
      <c r="E7" s="575"/>
      <c r="F7" s="575"/>
      <c r="G7" s="575"/>
      <c r="H7" s="575"/>
      <c r="I7" s="604"/>
      <c r="J7" s="569"/>
    </row>
    <row r="8" spans="1:10">
      <c r="A8" s="572"/>
      <c r="B8" s="568"/>
      <c r="C8" s="568"/>
      <c r="D8" s="568"/>
      <c r="E8" s="568"/>
      <c r="F8" s="568"/>
      <c r="G8" s="568"/>
      <c r="H8" s="568"/>
      <c r="I8" s="603"/>
      <c r="J8" s="569"/>
    </row>
    <row r="9" spans="1:10">
      <c r="A9" s="576"/>
      <c r="G9" s="570"/>
      <c r="H9" s="601"/>
      <c r="I9" s="601"/>
      <c r="J9" s="569"/>
    </row>
    <row r="10" spans="1:10">
      <c r="A10" s="576" t="s">
        <v>72</v>
      </c>
      <c r="G10" s="576" t="s">
        <v>1258</v>
      </c>
      <c r="H10" s="605" t="s">
        <v>1258</v>
      </c>
      <c r="I10" s="605" t="s">
        <v>2069</v>
      </c>
      <c r="J10" s="569"/>
    </row>
    <row r="11" spans="1:10">
      <c r="A11" s="576" t="s">
        <v>73</v>
      </c>
      <c r="B11" s="575" t="s">
        <v>403</v>
      </c>
      <c r="C11" s="575"/>
      <c r="D11" s="575"/>
      <c r="E11" s="575"/>
      <c r="F11" s="575"/>
      <c r="G11" s="576" t="s">
        <v>405</v>
      </c>
      <c r="H11" s="605" t="s">
        <v>406</v>
      </c>
      <c r="I11" s="605" t="s">
        <v>2070</v>
      </c>
      <c r="J11" s="569"/>
    </row>
    <row r="12" spans="1:10">
      <c r="A12" s="576"/>
      <c r="B12" s="575" t="s">
        <v>134</v>
      </c>
      <c r="C12" s="575"/>
      <c r="D12" s="575"/>
      <c r="E12" s="575"/>
      <c r="F12" s="575"/>
      <c r="G12" s="576" t="s">
        <v>155</v>
      </c>
      <c r="H12" s="605" t="s">
        <v>79</v>
      </c>
      <c r="I12" s="605" t="s">
        <v>136</v>
      </c>
      <c r="J12" s="569"/>
    </row>
    <row r="13" spans="1:10">
      <c r="A13" s="579"/>
      <c r="B13" s="568"/>
      <c r="C13" s="568"/>
      <c r="D13" s="568"/>
      <c r="E13" s="568"/>
      <c r="F13" s="568"/>
      <c r="G13" s="597"/>
      <c r="H13" s="606"/>
      <c r="I13" s="606"/>
      <c r="J13" s="569"/>
    </row>
    <row r="14" spans="1:10" ht="15.75">
      <c r="A14" s="576" t="s">
        <v>887</v>
      </c>
      <c r="C14" s="590" t="s">
        <v>1435</v>
      </c>
      <c r="G14" s="581"/>
      <c r="H14" s="582"/>
      <c r="I14" s="582"/>
      <c r="J14" s="569"/>
    </row>
    <row r="15" spans="1:10" ht="15.75">
      <c r="A15" s="576"/>
      <c r="D15" s="590" t="s">
        <v>1436</v>
      </c>
      <c r="G15" s="581"/>
      <c r="H15" s="582"/>
      <c r="I15" s="582"/>
      <c r="J15" s="569"/>
    </row>
    <row r="16" spans="1:10" ht="15.75">
      <c r="A16" s="576" t="s">
        <v>890</v>
      </c>
      <c r="D16" s="590" t="s">
        <v>1437</v>
      </c>
      <c r="G16" s="581"/>
      <c r="H16" s="582"/>
      <c r="I16" s="582"/>
      <c r="J16" s="569"/>
    </row>
    <row r="17" spans="1:10" ht="15.75">
      <c r="A17" s="576" t="s">
        <v>1438</v>
      </c>
      <c r="B17" s="590" t="s">
        <v>1282</v>
      </c>
      <c r="G17" s="581"/>
      <c r="H17" s="582"/>
      <c r="I17" s="582"/>
      <c r="J17" s="569"/>
    </row>
    <row r="18" spans="1:10">
      <c r="A18" s="576" t="s">
        <v>1439</v>
      </c>
      <c r="B18" s="567" t="s">
        <v>1440</v>
      </c>
      <c r="C18" s="567" t="s">
        <v>1284</v>
      </c>
      <c r="G18" s="585"/>
      <c r="H18" s="613"/>
      <c r="I18" s="613">
        <f>G18-H18</f>
        <v>0</v>
      </c>
      <c r="J18" s="569"/>
    </row>
    <row r="19" spans="1:10">
      <c r="A19" s="576" t="s">
        <v>1441</v>
      </c>
      <c r="B19" s="567" t="s">
        <v>1442</v>
      </c>
      <c r="C19" s="567" t="s">
        <v>1443</v>
      </c>
      <c r="G19" s="585"/>
      <c r="H19" s="613"/>
      <c r="I19" s="613">
        <f t="shared" ref="I19:I30" si="0">G19-H19</f>
        <v>0</v>
      </c>
      <c r="J19" s="569"/>
    </row>
    <row r="20" spans="1:10">
      <c r="A20" s="576" t="s">
        <v>1444</v>
      </c>
      <c r="B20" s="567" t="s">
        <v>1445</v>
      </c>
      <c r="C20" s="567" t="s">
        <v>1446</v>
      </c>
      <c r="G20" s="585"/>
      <c r="H20" s="613"/>
      <c r="I20" s="613">
        <f t="shared" si="0"/>
        <v>0</v>
      </c>
      <c r="J20" s="569"/>
    </row>
    <row r="21" spans="1:10">
      <c r="A21" s="576" t="s">
        <v>1447</v>
      </c>
      <c r="B21" s="567" t="s">
        <v>1448</v>
      </c>
      <c r="C21" s="567" t="s">
        <v>1449</v>
      </c>
      <c r="G21" s="585"/>
      <c r="H21" s="613"/>
      <c r="I21" s="613">
        <f t="shared" si="0"/>
        <v>0</v>
      </c>
      <c r="J21" s="569"/>
    </row>
    <row r="22" spans="1:10">
      <c r="A22" s="576" t="s">
        <v>1450</v>
      </c>
      <c r="B22" s="567" t="s">
        <v>1451</v>
      </c>
      <c r="C22" s="567" t="s">
        <v>1452</v>
      </c>
      <c r="G22" s="585"/>
      <c r="H22" s="613"/>
      <c r="I22" s="613">
        <f t="shared" si="0"/>
        <v>0</v>
      </c>
      <c r="J22" s="569"/>
    </row>
    <row r="23" spans="1:10">
      <c r="A23" s="576" t="s">
        <v>1453</v>
      </c>
      <c r="B23" s="567" t="s">
        <v>1454</v>
      </c>
      <c r="C23" s="567" t="s">
        <v>1455</v>
      </c>
      <c r="G23" s="585"/>
      <c r="H23" s="613"/>
      <c r="I23" s="613">
        <f t="shared" si="0"/>
        <v>0</v>
      </c>
      <c r="J23" s="569"/>
    </row>
    <row r="24" spans="1:10">
      <c r="A24" s="576" t="s">
        <v>1456</v>
      </c>
      <c r="B24" s="567" t="s">
        <v>1457</v>
      </c>
      <c r="C24" s="567" t="s">
        <v>1458</v>
      </c>
      <c r="G24" s="585"/>
      <c r="H24" s="613"/>
      <c r="I24" s="613">
        <f t="shared" si="0"/>
        <v>0</v>
      </c>
      <c r="J24" s="569"/>
    </row>
    <row r="25" spans="1:10">
      <c r="A25" s="576" t="s">
        <v>1459</v>
      </c>
      <c r="B25" s="567" t="s">
        <v>1460</v>
      </c>
      <c r="C25" s="567" t="s">
        <v>1298</v>
      </c>
      <c r="G25" s="585"/>
      <c r="H25" s="613"/>
      <c r="I25" s="613">
        <f t="shared" si="0"/>
        <v>0</v>
      </c>
      <c r="J25" s="569"/>
    </row>
    <row r="26" spans="1:10">
      <c r="A26" s="576" t="s">
        <v>1461</v>
      </c>
      <c r="B26" s="567" t="s">
        <v>1462</v>
      </c>
      <c r="C26" s="567" t="s">
        <v>1463</v>
      </c>
      <c r="D26" s="586"/>
      <c r="G26" s="585"/>
      <c r="H26" s="613"/>
      <c r="I26" s="613">
        <f t="shared" si="0"/>
        <v>0</v>
      </c>
      <c r="J26" s="569"/>
    </row>
    <row r="27" spans="1:10">
      <c r="A27" s="576" t="s">
        <v>1464</v>
      </c>
      <c r="B27" s="567" t="s">
        <v>1465</v>
      </c>
      <c r="C27" s="567" t="s">
        <v>1466</v>
      </c>
      <c r="G27" s="585"/>
      <c r="H27" s="613"/>
      <c r="I27" s="613">
        <f t="shared" si="0"/>
        <v>0</v>
      </c>
      <c r="J27" s="569"/>
    </row>
    <row r="28" spans="1:10">
      <c r="A28" s="576" t="s">
        <v>1467</v>
      </c>
      <c r="B28" s="567" t="s">
        <v>1468</v>
      </c>
      <c r="C28" s="567" t="s">
        <v>1302</v>
      </c>
      <c r="G28" s="585"/>
      <c r="H28" s="613"/>
      <c r="I28" s="613">
        <f t="shared" si="0"/>
        <v>0</v>
      </c>
      <c r="J28" s="569"/>
    </row>
    <row r="29" spans="1:10">
      <c r="A29" s="576" t="s">
        <v>1469</v>
      </c>
      <c r="B29" s="567" t="s">
        <v>1470</v>
      </c>
      <c r="C29" s="567" t="s">
        <v>1471</v>
      </c>
      <c r="G29" s="585"/>
      <c r="H29" s="613"/>
      <c r="I29" s="613">
        <f t="shared" si="0"/>
        <v>0</v>
      </c>
      <c r="J29" s="569"/>
    </row>
    <row r="30" spans="1:10">
      <c r="A30" s="576" t="s">
        <v>1472</v>
      </c>
      <c r="B30" s="567" t="s">
        <v>1473</v>
      </c>
      <c r="C30" s="567" t="s">
        <v>1304</v>
      </c>
      <c r="G30" s="585"/>
      <c r="H30" s="613"/>
      <c r="I30" s="613">
        <f t="shared" si="0"/>
        <v>0</v>
      </c>
      <c r="J30" s="569"/>
    </row>
    <row r="31" spans="1:10">
      <c r="A31" s="576" t="s">
        <v>1474</v>
      </c>
      <c r="C31" s="567" t="s">
        <v>1475</v>
      </c>
      <c r="G31" s="591">
        <f>SUM(G18:G30)</f>
        <v>0</v>
      </c>
      <c r="H31" s="614">
        <f>SUM(H18:H30)</f>
        <v>0</v>
      </c>
      <c r="I31" s="614">
        <f>SUM(I18:I30)</f>
        <v>0</v>
      </c>
      <c r="J31" s="569"/>
    </row>
    <row r="32" spans="1:10" ht="15.75">
      <c r="A32" s="576" t="s">
        <v>1476</v>
      </c>
      <c r="B32" s="590" t="s">
        <v>1306</v>
      </c>
      <c r="G32" s="581"/>
      <c r="H32" s="582"/>
      <c r="I32" s="582"/>
      <c r="J32" s="569"/>
    </row>
    <row r="33" spans="1:10">
      <c r="A33" s="576" t="s">
        <v>1477</v>
      </c>
      <c r="B33" s="567" t="s">
        <v>1478</v>
      </c>
      <c r="C33" s="567" t="s">
        <v>1308</v>
      </c>
      <c r="D33" s="586"/>
      <c r="G33" s="585"/>
      <c r="H33" s="613"/>
      <c r="I33" s="613">
        <f t="shared" ref="I33:I40" si="1">G33-H33</f>
        <v>0</v>
      </c>
      <c r="J33" s="569"/>
    </row>
    <row r="34" spans="1:10">
      <c r="A34" s="576" t="s">
        <v>1479</v>
      </c>
      <c r="B34" s="567" t="s">
        <v>1480</v>
      </c>
      <c r="C34" s="567" t="s">
        <v>1310</v>
      </c>
      <c r="G34" s="585"/>
      <c r="H34" s="613"/>
      <c r="I34" s="613">
        <f t="shared" si="1"/>
        <v>0</v>
      </c>
      <c r="J34" s="569"/>
    </row>
    <row r="35" spans="1:10">
      <c r="A35" s="576" t="s">
        <v>1481</v>
      </c>
      <c r="B35" s="567" t="s">
        <v>1482</v>
      </c>
      <c r="C35" s="567" t="s">
        <v>1483</v>
      </c>
      <c r="G35" s="585"/>
      <c r="H35" s="613"/>
      <c r="I35" s="613">
        <f t="shared" si="1"/>
        <v>0</v>
      </c>
      <c r="J35" s="569"/>
    </row>
    <row r="36" spans="1:10">
      <c r="A36" s="576" t="s">
        <v>1484</v>
      </c>
      <c r="B36" s="567" t="s">
        <v>1485</v>
      </c>
      <c r="C36" s="567" t="s">
        <v>1486</v>
      </c>
      <c r="G36" s="585"/>
      <c r="H36" s="613"/>
      <c r="I36" s="613">
        <f t="shared" si="1"/>
        <v>0</v>
      </c>
      <c r="J36" s="569"/>
    </row>
    <row r="37" spans="1:10">
      <c r="A37" s="576" t="s">
        <v>1487</v>
      </c>
      <c r="B37" s="567" t="s">
        <v>1488</v>
      </c>
      <c r="C37" s="567" t="s">
        <v>1489</v>
      </c>
      <c r="G37" s="585"/>
      <c r="H37" s="613"/>
      <c r="I37" s="613">
        <f t="shared" si="1"/>
        <v>0</v>
      </c>
      <c r="J37" s="569"/>
    </row>
    <row r="38" spans="1:10">
      <c r="A38" s="576" t="s">
        <v>1490</v>
      </c>
      <c r="B38" s="567" t="s">
        <v>1491</v>
      </c>
      <c r="C38" s="567" t="s">
        <v>1492</v>
      </c>
      <c r="G38" s="585"/>
      <c r="H38" s="613"/>
      <c r="I38" s="613">
        <f t="shared" si="1"/>
        <v>0</v>
      </c>
      <c r="J38" s="569"/>
    </row>
    <row r="39" spans="1:10">
      <c r="A39" s="576" t="s">
        <v>1493</v>
      </c>
      <c r="B39" s="567" t="s">
        <v>1494</v>
      </c>
      <c r="C39" s="567" t="s">
        <v>1320</v>
      </c>
      <c r="G39" s="585"/>
      <c r="H39" s="613"/>
      <c r="I39" s="613">
        <f t="shared" si="1"/>
        <v>0</v>
      </c>
      <c r="J39" s="569"/>
    </row>
    <row r="40" spans="1:10">
      <c r="A40" s="576" t="s">
        <v>1495</v>
      </c>
      <c r="B40" s="567" t="s">
        <v>1496</v>
      </c>
      <c r="C40" s="567" t="s">
        <v>1324</v>
      </c>
      <c r="G40" s="585"/>
      <c r="H40" s="613"/>
      <c r="I40" s="613">
        <f t="shared" si="1"/>
        <v>0</v>
      </c>
      <c r="J40" s="569"/>
    </row>
    <row r="41" spans="1:10">
      <c r="A41" s="576" t="s">
        <v>1497</v>
      </c>
      <c r="C41" s="567" t="s">
        <v>1498</v>
      </c>
      <c r="G41" s="591">
        <f>SUM(G33:G40)</f>
        <v>0</v>
      </c>
      <c r="H41" s="614">
        <f>SUM(H33:H40)</f>
        <v>0</v>
      </c>
      <c r="I41" s="614">
        <f>SUM(I33:I40)</f>
        <v>0</v>
      </c>
      <c r="J41" s="569"/>
    </row>
    <row r="42" spans="1:10" ht="15.75" thickBot="1">
      <c r="A42" s="576" t="s">
        <v>1499</v>
      </c>
      <c r="C42" s="567" t="s">
        <v>1500</v>
      </c>
      <c r="G42" s="593">
        <f>G31+G41</f>
        <v>0</v>
      </c>
      <c r="H42" s="615">
        <f>H31+H41</f>
        <v>0</v>
      </c>
      <c r="I42" s="615">
        <f>I31+I41</f>
        <v>0</v>
      </c>
      <c r="J42" s="569"/>
    </row>
    <row r="43" spans="1:10" ht="16.5" thickTop="1">
      <c r="A43" s="576" t="s">
        <v>1501</v>
      </c>
      <c r="D43" s="590" t="s">
        <v>1502</v>
      </c>
      <c r="G43" s="582"/>
      <c r="H43" s="582"/>
      <c r="I43" s="582"/>
      <c r="J43" s="569"/>
    </row>
    <row r="44" spans="1:10" ht="15.75">
      <c r="A44" s="576" t="s">
        <v>1503</v>
      </c>
      <c r="B44" s="590" t="s">
        <v>1282</v>
      </c>
      <c r="G44" s="581"/>
      <c r="H44" s="582"/>
      <c r="I44" s="582"/>
      <c r="J44" s="569"/>
    </row>
    <row r="45" spans="1:10">
      <c r="A45" s="576" t="s">
        <v>1504</v>
      </c>
      <c r="B45" s="567" t="s">
        <v>1505</v>
      </c>
      <c r="C45" s="567" t="s">
        <v>1284</v>
      </c>
      <c r="G45" s="585"/>
      <c r="H45" s="613"/>
      <c r="I45" s="613">
        <f t="shared" ref="I45:I50" si="2">G45-H45</f>
        <v>0</v>
      </c>
      <c r="J45" s="569"/>
    </row>
    <row r="46" spans="1:10">
      <c r="A46" s="576" t="s">
        <v>1506</v>
      </c>
      <c r="B46" s="567" t="s">
        <v>1507</v>
      </c>
      <c r="C46" s="567" t="s">
        <v>1508</v>
      </c>
      <c r="G46" s="585"/>
      <c r="H46" s="613"/>
      <c r="I46" s="613">
        <f t="shared" si="2"/>
        <v>0</v>
      </c>
      <c r="J46" s="569"/>
    </row>
    <row r="47" spans="1:10">
      <c r="A47" s="576" t="s">
        <v>1509</v>
      </c>
      <c r="B47" s="567" t="s">
        <v>1510</v>
      </c>
      <c r="C47" s="567" t="s">
        <v>1304</v>
      </c>
      <c r="G47" s="585"/>
      <c r="H47" s="613"/>
      <c r="I47" s="613">
        <f t="shared" si="2"/>
        <v>0</v>
      </c>
      <c r="J47" s="569"/>
    </row>
    <row r="48" spans="1:10">
      <c r="A48" s="576" t="s">
        <v>1511</v>
      </c>
      <c r="B48" s="567" t="s">
        <v>1512</v>
      </c>
      <c r="C48" s="567" t="s">
        <v>1334</v>
      </c>
      <c r="G48" s="585"/>
      <c r="H48" s="613"/>
      <c r="I48" s="613">
        <f t="shared" si="2"/>
        <v>0</v>
      </c>
      <c r="J48" s="569"/>
    </row>
    <row r="49" spans="1:10">
      <c r="A49" s="576" t="s">
        <v>1513</v>
      </c>
      <c r="B49" s="567" t="s">
        <v>1514</v>
      </c>
      <c r="C49" s="567" t="s">
        <v>1336</v>
      </c>
      <c r="G49" s="585"/>
      <c r="H49" s="613"/>
      <c r="I49" s="613">
        <f t="shared" si="2"/>
        <v>0</v>
      </c>
      <c r="J49" s="569"/>
    </row>
    <row r="50" spans="1:10">
      <c r="A50" s="576" t="s">
        <v>1515</v>
      </c>
      <c r="B50" s="567" t="s">
        <v>1516</v>
      </c>
      <c r="C50" s="567" t="s">
        <v>1466</v>
      </c>
      <c r="G50" s="585"/>
      <c r="H50" s="613"/>
      <c r="I50" s="613">
        <f t="shared" si="2"/>
        <v>0</v>
      </c>
      <c r="J50" s="569"/>
    </row>
    <row r="51" spans="1:10">
      <c r="A51" s="576" t="s">
        <v>1517</v>
      </c>
      <c r="C51" s="567" t="s">
        <v>1518</v>
      </c>
      <c r="G51" s="591">
        <f>SUM(G45:G50)</f>
        <v>0</v>
      </c>
      <c r="H51" s="614">
        <f>SUM(H45:H50)</f>
        <v>0</v>
      </c>
      <c r="I51" s="614">
        <f>SUM(I45:I50)</f>
        <v>0</v>
      </c>
      <c r="J51" s="569"/>
    </row>
    <row r="52" spans="1:10" ht="15.75">
      <c r="A52" s="576" t="s">
        <v>1519</v>
      </c>
      <c r="B52" s="590" t="s">
        <v>1306</v>
      </c>
      <c r="G52" s="581"/>
      <c r="H52" s="582"/>
      <c r="I52" s="582"/>
      <c r="J52" s="569"/>
    </row>
    <row r="53" spans="1:10">
      <c r="A53" s="576" t="s">
        <v>1520</v>
      </c>
      <c r="B53" s="567" t="s">
        <v>1521</v>
      </c>
      <c r="C53" s="567" t="s">
        <v>1308</v>
      </c>
      <c r="G53" s="585"/>
      <c r="H53" s="613"/>
      <c r="I53" s="613">
        <f t="shared" ref="I53:I61" si="3">G53-H53</f>
        <v>0</v>
      </c>
      <c r="J53" s="569"/>
    </row>
    <row r="54" spans="1:10">
      <c r="A54" s="576" t="s">
        <v>1522</v>
      </c>
      <c r="B54" s="567" t="s">
        <v>1523</v>
      </c>
      <c r="C54" s="567" t="s">
        <v>1310</v>
      </c>
      <c r="G54" s="585"/>
      <c r="H54" s="613"/>
      <c r="I54" s="613">
        <f t="shared" si="3"/>
        <v>0</v>
      </c>
      <c r="J54" s="569"/>
    </row>
    <row r="55" spans="1:10">
      <c r="A55" s="576" t="s">
        <v>1524</v>
      </c>
      <c r="B55" s="567" t="s">
        <v>1525</v>
      </c>
      <c r="C55" s="567" t="s">
        <v>1526</v>
      </c>
      <c r="G55" s="585"/>
      <c r="H55" s="613"/>
      <c r="I55" s="613">
        <f t="shared" si="3"/>
        <v>0</v>
      </c>
      <c r="J55" s="569"/>
    </row>
    <row r="56" spans="1:10">
      <c r="A56" s="576" t="s">
        <v>1527</v>
      </c>
      <c r="B56" s="567" t="s">
        <v>1528</v>
      </c>
      <c r="C56" s="567" t="s">
        <v>1320</v>
      </c>
      <c r="G56" s="585"/>
      <c r="H56" s="613"/>
      <c r="I56" s="613">
        <f t="shared" si="3"/>
        <v>0</v>
      </c>
      <c r="J56" s="569"/>
    </row>
    <row r="57" spans="1:10">
      <c r="A57" s="576" t="s">
        <v>1529</v>
      </c>
      <c r="B57" s="567" t="s">
        <v>1530</v>
      </c>
      <c r="C57" s="567" t="s">
        <v>1531</v>
      </c>
      <c r="G57" s="585"/>
      <c r="H57" s="613"/>
      <c r="I57" s="613">
        <f t="shared" si="3"/>
        <v>0</v>
      </c>
      <c r="J57" s="569"/>
    </row>
    <row r="58" spans="1:10">
      <c r="A58" s="576" t="s">
        <v>1532</v>
      </c>
      <c r="B58" s="567" t="s">
        <v>1533</v>
      </c>
      <c r="C58" s="567" t="s">
        <v>1534</v>
      </c>
      <c r="G58" s="585"/>
      <c r="H58" s="613"/>
      <c r="I58" s="613">
        <f t="shared" si="3"/>
        <v>0</v>
      </c>
      <c r="J58" s="569"/>
    </row>
    <row r="59" spans="1:10">
      <c r="A59" s="576" t="s">
        <v>1535</v>
      </c>
      <c r="B59" s="567" t="s">
        <v>1536</v>
      </c>
      <c r="C59" s="567" t="s">
        <v>1365</v>
      </c>
      <c r="G59" s="585"/>
      <c r="H59" s="613"/>
      <c r="I59" s="613">
        <f t="shared" si="3"/>
        <v>0</v>
      </c>
      <c r="J59" s="569"/>
    </row>
    <row r="60" spans="1:10">
      <c r="A60" s="576" t="s">
        <v>1537</v>
      </c>
      <c r="B60" s="567" t="s">
        <v>1538</v>
      </c>
      <c r="C60" s="567" t="s">
        <v>1539</v>
      </c>
      <c r="G60" s="585"/>
      <c r="H60" s="613"/>
      <c r="I60" s="613">
        <f t="shared" si="3"/>
        <v>0</v>
      </c>
      <c r="J60" s="569"/>
    </row>
    <row r="61" spans="1:10">
      <c r="A61" s="576" t="s">
        <v>1540</v>
      </c>
      <c r="B61" s="567" t="s">
        <v>1541</v>
      </c>
      <c r="C61" s="567" t="s">
        <v>1324</v>
      </c>
      <c r="G61" s="585"/>
      <c r="H61" s="613"/>
      <c r="I61" s="613">
        <f t="shared" si="3"/>
        <v>0</v>
      </c>
      <c r="J61" s="569"/>
    </row>
    <row r="62" spans="1:10">
      <c r="A62" s="576" t="s">
        <v>1542</v>
      </c>
      <c r="C62" s="567" t="s">
        <v>1543</v>
      </c>
      <c r="G62" s="591">
        <f>SUM(G53:G61)</f>
        <v>0</v>
      </c>
      <c r="H62" s="614">
        <f>SUM(H53:H61)</f>
        <v>0</v>
      </c>
      <c r="I62" s="614">
        <f>SUM(I53:I61)</f>
        <v>0</v>
      </c>
      <c r="J62" s="569"/>
    </row>
    <row r="63" spans="1:10">
      <c r="A63" s="576" t="s">
        <v>1544</v>
      </c>
      <c r="C63" s="567" t="s">
        <v>1545</v>
      </c>
      <c r="G63" s="597">
        <f>G51+G62</f>
        <v>0</v>
      </c>
      <c r="H63" s="606">
        <f>H51+H62</f>
        <v>0</v>
      </c>
      <c r="I63" s="606">
        <f>I51+I62</f>
        <v>0</v>
      </c>
      <c r="J63" s="569"/>
    </row>
    <row r="64" spans="1:10">
      <c r="A64" s="579"/>
      <c r="B64" s="568"/>
      <c r="C64" s="568"/>
      <c r="D64" s="568"/>
      <c r="E64" s="568"/>
      <c r="F64" s="568"/>
      <c r="G64" s="597"/>
      <c r="H64" s="606"/>
      <c r="I64" s="606"/>
      <c r="J64" s="569"/>
    </row>
    <row r="66" spans="6:9">
      <c r="F66" s="577"/>
      <c r="I66" s="717" t="s">
        <v>2514</v>
      </c>
    </row>
    <row r="67" spans="6:9">
      <c r="I67" s="600"/>
    </row>
  </sheetData>
  <pageMargins left="0.5" right="0.5" top="0.5" bottom="0.55000000000000004"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dimension ref="B5:R165"/>
  <sheetViews>
    <sheetView defaultGridColor="0" colorId="22" zoomScale="87" workbookViewId="0">
      <selection activeCell="O72" sqref="O72"/>
    </sheetView>
  </sheetViews>
  <sheetFormatPr defaultColWidth="9.77734375" defaultRowHeight="15"/>
  <cols>
    <col min="1" max="1" width="1.77734375" customWidth="1"/>
    <col min="4" max="4" width="10.77734375" customWidth="1"/>
    <col min="6" max="6" width="1.77734375" customWidth="1"/>
    <col min="8" max="9" width="13.77734375" customWidth="1"/>
    <col min="10" max="10" width="1.77734375" customWidth="1"/>
    <col min="11" max="11" width="13.77734375" customWidth="1"/>
    <col min="13" max="13" width="1.77734375" customWidth="1"/>
    <col min="15" max="15" width="10.77734375" customWidth="1"/>
  </cols>
  <sheetData>
    <row r="5" spans="2:15">
      <c r="B5" s="12" t="s">
        <v>42</v>
      </c>
      <c r="C5" s="13"/>
      <c r="D5" s="13"/>
      <c r="E5" s="13"/>
      <c r="F5" s="12"/>
      <c r="G5" s="13" t="s">
        <v>43</v>
      </c>
      <c r="H5" s="13"/>
      <c r="I5" s="13"/>
      <c r="J5" s="12"/>
      <c r="K5" s="13" t="s">
        <v>44</v>
      </c>
      <c r="L5" s="13"/>
      <c r="M5" s="12"/>
      <c r="N5" s="13" t="s">
        <v>45</v>
      </c>
      <c r="O5" s="14"/>
    </row>
    <row r="6" spans="2:15">
      <c r="B6" s="15"/>
      <c r="F6" s="15"/>
      <c r="G6" s="30" t="s">
        <v>2106</v>
      </c>
      <c r="J6" s="15"/>
      <c r="K6" t="s">
        <v>46</v>
      </c>
      <c r="M6" s="15"/>
      <c r="O6" s="17"/>
    </row>
    <row r="7" spans="2:15">
      <c r="B7" s="15"/>
      <c r="F7" s="15"/>
      <c r="G7" s="30" t="s">
        <v>2107</v>
      </c>
      <c r="J7" s="15"/>
      <c r="K7" s="33"/>
      <c r="M7" s="15"/>
      <c r="N7" s="23" t="s">
        <v>2066</v>
      </c>
      <c r="O7" s="17"/>
    </row>
    <row r="8" spans="2:15">
      <c r="B8" s="18"/>
      <c r="C8" s="19"/>
      <c r="D8" s="19"/>
      <c r="E8" s="19"/>
      <c r="F8" s="18"/>
      <c r="G8" s="19"/>
      <c r="H8" s="19"/>
      <c r="I8" s="19"/>
      <c r="J8" s="18"/>
      <c r="K8" s="19"/>
      <c r="L8" s="19"/>
      <c r="M8" s="18"/>
      <c r="N8" s="19"/>
      <c r="O8" s="20"/>
    </row>
    <row r="9" spans="2:15">
      <c r="B9" s="15"/>
      <c r="O9" s="17"/>
    </row>
    <row r="10" spans="2:15">
      <c r="B10" s="1381" t="s">
        <v>50</v>
      </c>
      <c r="C10" s="1380"/>
      <c r="D10" s="1380"/>
      <c r="E10" s="1380"/>
      <c r="F10" s="1380"/>
      <c r="G10" s="1380"/>
      <c r="H10" s="1380"/>
      <c r="I10" s="1380"/>
      <c r="J10" s="1380"/>
      <c r="K10" s="1380"/>
      <c r="L10" s="1380"/>
      <c r="M10" s="1380"/>
      <c r="N10" s="1380"/>
      <c r="O10" s="1382"/>
    </row>
    <row r="11" spans="2:15">
      <c r="B11" s="18"/>
      <c r="C11" s="19"/>
      <c r="D11" s="19"/>
      <c r="E11" s="19"/>
      <c r="F11" s="19"/>
      <c r="G11" s="19"/>
      <c r="H11" s="19"/>
      <c r="I11" s="19"/>
      <c r="J11" s="19"/>
      <c r="K11" s="19"/>
      <c r="L11" s="19"/>
      <c r="M11" s="19"/>
      <c r="N11" s="19"/>
      <c r="O11" s="20"/>
    </row>
    <row r="12" spans="2:15">
      <c r="B12" s="15"/>
      <c r="O12" s="17"/>
    </row>
    <row r="13" spans="2:15">
      <c r="B13" s="34"/>
      <c r="C13" t="s">
        <v>51</v>
      </c>
      <c r="O13" s="17"/>
    </row>
    <row r="14" spans="2:15">
      <c r="B14" s="15"/>
      <c r="C14" t="s">
        <v>52</v>
      </c>
      <c r="O14" s="17"/>
    </row>
    <row r="15" spans="2:15">
      <c r="B15" s="15"/>
      <c r="C15" s="30"/>
      <c r="O15" s="17"/>
    </row>
    <row r="16" spans="2:15">
      <c r="B16" s="15"/>
      <c r="O16" s="17"/>
    </row>
    <row r="17" spans="2:15">
      <c r="B17" s="15"/>
      <c r="O17" s="17"/>
    </row>
    <row r="18" spans="2:15">
      <c r="B18" s="15"/>
      <c r="O18" s="17"/>
    </row>
    <row r="19" spans="2:15">
      <c r="B19" s="15"/>
      <c r="O19" s="17"/>
    </row>
    <row r="20" spans="2:15">
      <c r="B20" s="15"/>
      <c r="O20" s="17"/>
    </row>
    <row r="21" spans="2:15">
      <c r="B21" s="18"/>
      <c r="C21" s="19"/>
      <c r="D21" s="19"/>
      <c r="E21" s="19"/>
      <c r="F21" s="19"/>
      <c r="G21" s="19"/>
      <c r="H21" s="19"/>
      <c r="I21" s="19"/>
      <c r="J21" s="19"/>
      <c r="K21" s="19"/>
      <c r="L21" s="19"/>
      <c r="M21" s="19"/>
      <c r="N21" s="19"/>
      <c r="O21" s="20"/>
    </row>
    <row r="22" spans="2:15">
      <c r="B22" s="15"/>
      <c r="O22" s="17"/>
    </row>
    <row r="23" spans="2:15">
      <c r="B23" s="35"/>
      <c r="C23" s="32"/>
      <c r="D23" s="32"/>
      <c r="E23" s="32"/>
      <c r="F23" s="32"/>
      <c r="G23" s="32"/>
      <c r="H23" s="32"/>
      <c r="I23" s="32"/>
      <c r="O23" s="17"/>
    </row>
    <row r="24" spans="2:15">
      <c r="B24" s="15"/>
      <c r="O24" s="17"/>
    </row>
    <row r="25" spans="2:15">
      <c r="B25" s="36"/>
      <c r="O25" s="17"/>
    </row>
    <row r="26" spans="2:15">
      <c r="B26" s="36"/>
      <c r="O26" s="17"/>
    </row>
    <row r="27" spans="2:15">
      <c r="B27" s="15"/>
      <c r="O27" s="17"/>
    </row>
    <row r="28" spans="2:15">
      <c r="B28" s="15"/>
      <c r="O28" s="17"/>
    </row>
    <row r="29" spans="2:15">
      <c r="B29" s="15"/>
      <c r="O29" s="17"/>
    </row>
    <row r="30" spans="2:15">
      <c r="B30" s="15"/>
      <c r="O30" s="17"/>
    </row>
    <row r="31" spans="2:15">
      <c r="B31" s="15"/>
      <c r="O31" s="17"/>
    </row>
    <row r="32" spans="2:15">
      <c r="B32" s="15"/>
      <c r="O32" s="17"/>
    </row>
    <row r="33" spans="2:15">
      <c r="B33" s="15"/>
      <c r="O33" s="17"/>
    </row>
    <row r="34" spans="2:15">
      <c r="B34" s="15"/>
      <c r="O34" s="17"/>
    </row>
    <row r="35" spans="2:15">
      <c r="B35" s="15"/>
      <c r="O35" s="17"/>
    </row>
    <row r="36" spans="2:15">
      <c r="B36" s="15"/>
      <c r="O36" s="17"/>
    </row>
    <row r="37" spans="2:15">
      <c r="B37" s="15"/>
      <c r="O37" s="17"/>
    </row>
    <row r="38" spans="2:15">
      <c r="B38" s="15"/>
      <c r="O38" s="17"/>
    </row>
    <row r="39" spans="2:15">
      <c r="B39" s="15"/>
      <c r="O39" s="17"/>
    </row>
    <row r="40" spans="2:15">
      <c r="B40" s="15"/>
      <c r="O40" s="17"/>
    </row>
    <row r="41" spans="2:15">
      <c r="B41" s="15"/>
      <c r="O41" s="17"/>
    </row>
    <row r="42" spans="2:15">
      <c r="B42" s="15"/>
      <c r="O42" s="17"/>
    </row>
    <row r="43" spans="2:15">
      <c r="B43" s="15"/>
      <c r="O43" s="17"/>
    </row>
    <row r="44" spans="2:15">
      <c r="B44" s="15"/>
      <c r="O44" s="17"/>
    </row>
    <row r="45" spans="2:15">
      <c r="B45" s="15"/>
      <c r="O45" s="17"/>
    </row>
    <row r="46" spans="2:15">
      <c r="B46" s="15"/>
      <c r="O46" s="17"/>
    </row>
    <row r="47" spans="2:15">
      <c r="B47" s="15"/>
      <c r="O47" s="17"/>
    </row>
    <row r="48" spans="2:15">
      <c r="B48" s="15"/>
      <c r="O48" s="17"/>
    </row>
    <row r="49" spans="2:15">
      <c r="B49" s="15"/>
      <c r="O49" s="17"/>
    </row>
    <row r="50" spans="2:15">
      <c r="B50" s="15"/>
      <c r="O50" s="17"/>
    </row>
    <row r="51" spans="2:15">
      <c r="B51" s="15"/>
      <c r="O51" s="17"/>
    </row>
    <row r="52" spans="2:15">
      <c r="B52" s="15"/>
      <c r="O52" s="17"/>
    </row>
    <row r="53" spans="2:15">
      <c r="B53" s="15"/>
      <c r="O53" s="17"/>
    </row>
    <row r="54" spans="2:15">
      <c r="B54" s="15"/>
      <c r="O54" s="17"/>
    </row>
    <row r="55" spans="2:15">
      <c r="B55" s="15"/>
      <c r="O55" s="17"/>
    </row>
    <row r="56" spans="2:15">
      <c r="B56" s="15"/>
      <c r="O56" s="17"/>
    </row>
    <row r="57" spans="2:15">
      <c r="B57" s="15"/>
      <c r="O57" s="17"/>
    </row>
    <row r="58" spans="2:15">
      <c r="B58" s="15"/>
      <c r="O58" s="17"/>
    </row>
    <row r="59" spans="2:15">
      <c r="B59" s="15"/>
      <c r="O59" s="17"/>
    </row>
    <row r="60" spans="2:15">
      <c r="B60" s="15"/>
      <c r="O60" s="17"/>
    </row>
    <row r="61" spans="2:15">
      <c r="B61" s="15"/>
      <c r="O61" s="17"/>
    </row>
    <row r="62" spans="2:15">
      <c r="B62" s="15"/>
      <c r="O62" s="17"/>
    </row>
    <row r="63" spans="2:15">
      <c r="B63" s="15"/>
      <c r="O63" s="17"/>
    </row>
    <row r="64" spans="2:15">
      <c r="B64" s="15"/>
      <c r="D64" t="s">
        <v>41</v>
      </c>
      <c r="O64" s="17"/>
    </row>
    <row r="65" spans="2:15">
      <c r="B65" s="15"/>
      <c r="O65" s="17"/>
    </row>
    <row r="66" spans="2:15">
      <c r="B66" s="15"/>
      <c r="O66" s="17"/>
    </row>
    <row r="67" spans="2:15">
      <c r="B67" s="15"/>
      <c r="O67" s="17"/>
    </row>
    <row r="68" spans="2:15">
      <c r="B68" s="15"/>
      <c r="O68" s="17"/>
    </row>
    <row r="69" spans="2:15">
      <c r="B69" s="15"/>
      <c r="O69" s="17"/>
    </row>
    <row r="70" spans="2:15">
      <c r="B70" s="18"/>
      <c r="C70" s="19"/>
      <c r="D70" s="19"/>
      <c r="E70" s="19"/>
      <c r="F70" s="19"/>
      <c r="G70" s="19"/>
      <c r="H70" s="19"/>
      <c r="I70" s="19"/>
      <c r="J70" s="19"/>
      <c r="K70" s="19"/>
      <c r="L70" s="19"/>
      <c r="M70" s="19"/>
      <c r="N70" s="19"/>
      <c r="O70" s="20"/>
    </row>
    <row r="72" spans="2:15">
      <c r="O72" s="27" t="s">
        <v>2482</v>
      </c>
    </row>
    <row r="73" spans="2:15">
      <c r="N73" s="30"/>
    </row>
    <row r="165" spans="16:18">
      <c r="P165" t="s">
        <v>41</v>
      </c>
      <c r="Q165" t="s">
        <v>41</v>
      </c>
      <c r="R165" t="s">
        <v>41</v>
      </c>
    </row>
  </sheetData>
  <mergeCells count="1">
    <mergeCell ref="B10:O10"/>
  </mergeCells>
  <pageMargins left="0.5" right="0.25" top="0.5" bottom="0.55000000000000004" header="0.5" footer="0.5"/>
  <pageSetup scale="63"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ransitionEvaluation="1" transitionEntry="1">
    <pageSetUpPr fitToPage="1"/>
  </sheetPr>
  <dimension ref="A1:K69"/>
  <sheetViews>
    <sheetView defaultGridColor="0" colorId="22" zoomScale="87" workbookViewId="0">
      <selection activeCell="G60" sqref="G60"/>
    </sheetView>
  </sheetViews>
  <sheetFormatPr defaultColWidth="9.77734375" defaultRowHeight="15"/>
  <cols>
    <col min="1" max="1" width="5.77734375" style="567" customWidth="1"/>
    <col min="2" max="2" width="7.77734375" style="567" customWidth="1"/>
    <col min="3" max="3" width="36.77734375" style="567" customWidth="1"/>
    <col min="4" max="4" width="21.77734375" style="567" customWidth="1"/>
    <col min="5" max="7" width="15.77734375" style="567" customWidth="1"/>
    <col min="8" max="8" width="2.77734375" style="567" customWidth="1"/>
    <col min="9" max="16384" width="9.77734375" style="567"/>
  </cols>
  <sheetData>
    <row r="1" spans="1:11">
      <c r="A1" s="568"/>
      <c r="B1" s="568"/>
      <c r="C1" s="568"/>
      <c r="D1" s="568"/>
      <c r="G1" s="568"/>
    </row>
    <row r="2" spans="1:11">
      <c r="A2" s="569" t="s">
        <v>42</v>
      </c>
      <c r="D2" s="569" t="s">
        <v>43</v>
      </c>
      <c r="E2" s="967" t="s">
        <v>44</v>
      </c>
      <c r="F2" s="968"/>
      <c r="G2" s="966" t="s">
        <v>45</v>
      </c>
      <c r="H2" s="569"/>
    </row>
    <row r="3" spans="1:11">
      <c r="A3" s="569"/>
      <c r="D3" s="716" t="s">
        <v>2106</v>
      </c>
      <c r="E3" s="969"/>
      <c r="F3" s="970"/>
      <c r="G3" s="601"/>
      <c r="H3" s="569"/>
    </row>
    <row r="4" spans="1:11">
      <c r="A4" s="569"/>
      <c r="D4" s="716" t="s">
        <v>2306</v>
      </c>
      <c r="E4" s="971"/>
      <c r="F4" s="980"/>
      <c r="G4" s="602" t="s">
        <v>2068</v>
      </c>
      <c r="H4" s="569"/>
    </row>
    <row r="5" spans="1:11">
      <c r="A5" s="572"/>
      <c r="B5" s="568"/>
      <c r="C5" s="568"/>
      <c r="D5" s="572"/>
      <c r="E5" s="973"/>
      <c r="F5" s="974"/>
      <c r="G5" s="603"/>
      <c r="H5" s="569"/>
    </row>
    <row r="6" spans="1:11">
      <c r="A6" s="569"/>
      <c r="H6" s="569"/>
    </row>
    <row r="7" spans="1:11">
      <c r="A7" s="574" t="s">
        <v>1354</v>
      </c>
      <c r="B7" s="575"/>
      <c r="C7" s="575"/>
      <c r="D7" s="575"/>
      <c r="E7" s="575"/>
      <c r="F7" s="575"/>
      <c r="G7" s="575"/>
      <c r="H7" s="569"/>
    </row>
    <row r="8" spans="1:11">
      <c r="A8" s="572"/>
      <c r="B8" s="568"/>
      <c r="C8" s="568"/>
      <c r="D8" s="568"/>
      <c r="E8" s="568"/>
      <c r="F8" s="568"/>
      <c r="G8" s="568"/>
      <c r="H8" s="569"/>
    </row>
    <row r="9" spans="1:11">
      <c r="A9" s="576"/>
      <c r="E9" s="570"/>
      <c r="G9" s="719"/>
      <c r="H9" s="569"/>
      <c r="I9" s="567" t="s">
        <v>41</v>
      </c>
      <c r="J9" s="567" t="s">
        <v>41</v>
      </c>
      <c r="K9" s="567" t="s">
        <v>41</v>
      </c>
    </row>
    <row r="10" spans="1:11">
      <c r="A10" s="576" t="s">
        <v>72</v>
      </c>
      <c r="B10" s="575" t="s">
        <v>403</v>
      </c>
      <c r="C10" s="575"/>
      <c r="D10" s="575"/>
      <c r="E10" s="576" t="s">
        <v>1258</v>
      </c>
      <c r="F10" s="577" t="s">
        <v>1258</v>
      </c>
      <c r="G10" s="576" t="s">
        <v>2069</v>
      </c>
      <c r="H10" s="569"/>
    </row>
    <row r="11" spans="1:11">
      <c r="A11" s="576" t="s">
        <v>146</v>
      </c>
      <c r="B11" s="575" t="s">
        <v>134</v>
      </c>
      <c r="C11" s="575"/>
      <c r="D11" s="575"/>
      <c r="E11" s="576" t="s">
        <v>405</v>
      </c>
      <c r="F11" s="577" t="s">
        <v>406</v>
      </c>
      <c r="G11" s="576" t="s">
        <v>2070</v>
      </c>
      <c r="H11" s="569"/>
    </row>
    <row r="12" spans="1:11">
      <c r="A12" s="579"/>
      <c r="B12" s="568"/>
      <c r="C12" s="568"/>
      <c r="D12" s="568"/>
      <c r="E12" s="579" t="s">
        <v>155</v>
      </c>
      <c r="F12" s="580" t="s">
        <v>79</v>
      </c>
      <c r="G12" s="579" t="s">
        <v>136</v>
      </c>
      <c r="H12" s="569"/>
    </row>
    <row r="13" spans="1:11" ht="15.95" customHeight="1">
      <c r="A13" s="576" t="s">
        <v>1546</v>
      </c>
      <c r="B13" s="589" t="s">
        <v>1547</v>
      </c>
      <c r="C13" s="575"/>
      <c r="D13" s="575"/>
      <c r="E13" s="581"/>
      <c r="F13" s="582"/>
      <c r="G13" s="581"/>
      <c r="H13" s="569"/>
    </row>
    <row r="14" spans="1:11" ht="15.95" customHeight="1">
      <c r="A14" s="576" t="s">
        <v>1548</v>
      </c>
      <c r="B14" s="590" t="s">
        <v>1549</v>
      </c>
      <c r="E14" s="581"/>
      <c r="F14" s="582"/>
      <c r="G14" s="581"/>
      <c r="H14" s="569"/>
    </row>
    <row r="15" spans="1:11" ht="15.95" customHeight="1">
      <c r="A15" s="576" t="s">
        <v>1550</v>
      </c>
      <c r="B15" s="567" t="s">
        <v>1551</v>
      </c>
      <c r="C15" s="567" t="s">
        <v>1284</v>
      </c>
      <c r="E15" s="570"/>
      <c r="G15" s="890">
        <f t="shared" ref="G15:G30" si="0">E15-F15</f>
        <v>0</v>
      </c>
    </row>
    <row r="16" spans="1:11" ht="15.95" customHeight="1">
      <c r="A16" s="576" t="s">
        <v>1552</v>
      </c>
      <c r="B16" s="567" t="s">
        <v>1553</v>
      </c>
      <c r="C16" s="567" t="s">
        <v>1554</v>
      </c>
      <c r="E16" s="570"/>
      <c r="G16" s="891">
        <f t="shared" si="0"/>
        <v>0</v>
      </c>
    </row>
    <row r="17" spans="1:8" ht="15.95" customHeight="1">
      <c r="A17" s="576" t="s">
        <v>1555</v>
      </c>
      <c r="B17" s="567" t="s">
        <v>1556</v>
      </c>
      <c r="C17" s="567" t="s">
        <v>1557</v>
      </c>
      <c r="E17" s="585"/>
      <c r="F17" s="586"/>
      <c r="G17" s="891">
        <f t="shared" si="0"/>
        <v>0</v>
      </c>
    </row>
    <row r="18" spans="1:8" ht="15.95" customHeight="1">
      <c r="A18" s="576" t="s">
        <v>1558</v>
      </c>
      <c r="B18" s="567" t="s">
        <v>1559</v>
      </c>
      <c r="C18" s="567" t="s">
        <v>1560</v>
      </c>
      <c r="E18" s="585"/>
      <c r="F18" s="586"/>
      <c r="G18" s="891">
        <f t="shared" si="0"/>
        <v>0</v>
      </c>
    </row>
    <row r="19" spans="1:8" ht="15.95" customHeight="1">
      <c r="A19" s="576" t="s">
        <v>1561</v>
      </c>
      <c r="B19" s="567" t="s">
        <v>1562</v>
      </c>
      <c r="C19" s="567" t="s">
        <v>1563</v>
      </c>
      <c r="E19" s="585"/>
      <c r="F19" s="586"/>
      <c r="G19" s="891">
        <f t="shared" si="0"/>
        <v>0</v>
      </c>
    </row>
    <row r="20" spans="1:8" ht="15.95" customHeight="1">
      <c r="A20" s="576" t="s">
        <v>1564</v>
      </c>
      <c r="B20" s="567" t="s">
        <v>1565</v>
      </c>
      <c r="C20" s="567" t="s">
        <v>1566</v>
      </c>
      <c r="E20" s="585"/>
      <c r="F20" s="586"/>
      <c r="G20" s="891">
        <f t="shared" si="0"/>
        <v>0</v>
      </c>
    </row>
    <row r="21" spans="1:8" ht="15.95" customHeight="1">
      <c r="A21" s="576" t="s">
        <v>1567</v>
      </c>
      <c r="B21" s="567" t="s">
        <v>1568</v>
      </c>
      <c r="C21" s="567" t="s">
        <v>1569</v>
      </c>
      <c r="E21" s="585"/>
      <c r="F21" s="586"/>
      <c r="G21" s="891">
        <f t="shared" si="0"/>
        <v>0</v>
      </c>
    </row>
    <row r="22" spans="1:8" ht="15.95" customHeight="1">
      <c r="A22" s="576" t="s">
        <v>1570</v>
      </c>
      <c r="B22" s="567" t="s">
        <v>1571</v>
      </c>
      <c r="C22" s="567" t="s">
        <v>1572</v>
      </c>
      <c r="E22" s="585"/>
      <c r="F22" s="586"/>
      <c r="G22" s="891">
        <f t="shared" si="0"/>
        <v>0</v>
      </c>
    </row>
    <row r="23" spans="1:8" ht="15.95" customHeight="1">
      <c r="A23" s="576" t="s">
        <v>1573</v>
      </c>
      <c r="B23" s="567" t="s">
        <v>1574</v>
      </c>
      <c r="C23" s="567" t="s">
        <v>1334</v>
      </c>
      <c r="E23" s="585"/>
      <c r="F23" s="586"/>
      <c r="G23" s="891">
        <f t="shared" si="0"/>
        <v>0</v>
      </c>
    </row>
    <row r="24" spans="1:8" ht="15.95" customHeight="1">
      <c r="A24" s="576" t="s">
        <v>1575</v>
      </c>
      <c r="B24" s="567" t="s">
        <v>1576</v>
      </c>
      <c r="C24" s="567" t="s">
        <v>1336</v>
      </c>
      <c r="E24" s="585"/>
      <c r="F24" s="586"/>
      <c r="G24" s="891">
        <f t="shared" si="0"/>
        <v>0</v>
      </c>
    </row>
    <row r="25" spans="1:8" ht="15.95" customHeight="1">
      <c r="A25" s="576" t="s">
        <v>1577</v>
      </c>
      <c r="B25" s="567" t="s">
        <v>1578</v>
      </c>
      <c r="C25" s="567" t="s">
        <v>1304</v>
      </c>
      <c r="E25" s="585"/>
      <c r="F25" s="586"/>
      <c r="G25" s="891">
        <f t="shared" si="0"/>
        <v>0</v>
      </c>
    </row>
    <row r="26" spans="1:8" ht="15.95" customHeight="1">
      <c r="A26" s="576" t="s">
        <v>1579</v>
      </c>
      <c r="B26" s="567" t="s">
        <v>1580</v>
      </c>
      <c r="C26" s="567" t="s">
        <v>1581</v>
      </c>
      <c r="E26" s="585"/>
      <c r="F26" s="586"/>
      <c r="G26" s="891">
        <f t="shared" si="0"/>
        <v>0</v>
      </c>
    </row>
    <row r="27" spans="1:8" ht="15.95" customHeight="1">
      <c r="A27" s="576" t="s">
        <v>1582</v>
      </c>
      <c r="B27" s="567" t="s">
        <v>1583</v>
      </c>
      <c r="C27" s="567" t="s">
        <v>1584</v>
      </c>
      <c r="E27" s="585"/>
      <c r="F27" s="586"/>
      <c r="G27" s="891">
        <f t="shared" si="0"/>
        <v>0</v>
      </c>
    </row>
    <row r="28" spans="1:8" ht="15.95" customHeight="1">
      <c r="A28" s="576" t="s">
        <v>1585</v>
      </c>
      <c r="B28" s="567" t="s">
        <v>1586</v>
      </c>
      <c r="C28" s="567" t="s">
        <v>1587</v>
      </c>
      <c r="E28" s="585"/>
      <c r="F28" s="586"/>
      <c r="G28" s="891">
        <f t="shared" si="0"/>
        <v>0</v>
      </c>
    </row>
    <row r="29" spans="1:8" ht="15.95" customHeight="1">
      <c r="A29" s="576" t="s">
        <v>1588</v>
      </c>
      <c r="B29" s="567" t="s">
        <v>1589</v>
      </c>
      <c r="C29" s="567" t="s">
        <v>1466</v>
      </c>
      <c r="E29" s="585"/>
      <c r="F29" s="586"/>
      <c r="G29" s="891">
        <f t="shared" si="0"/>
        <v>0</v>
      </c>
    </row>
    <row r="30" spans="1:8" ht="15.95" customHeight="1">
      <c r="A30" s="576" t="s">
        <v>1590</v>
      </c>
      <c r="B30" s="567" t="s">
        <v>1591</v>
      </c>
      <c r="C30" s="567" t="s">
        <v>1302</v>
      </c>
      <c r="E30" s="585"/>
      <c r="F30" s="586"/>
      <c r="G30" s="885">
        <f t="shared" si="0"/>
        <v>0</v>
      </c>
    </row>
    <row r="31" spans="1:8" ht="15.95" customHeight="1">
      <c r="A31" s="576" t="s">
        <v>1592</v>
      </c>
      <c r="C31" s="567" t="s">
        <v>1593</v>
      </c>
      <c r="E31" s="591">
        <f>SUM(E15:E30)</f>
        <v>0</v>
      </c>
      <c r="F31" s="592">
        <f>SUM(F15:F30)</f>
        <v>0</v>
      </c>
      <c r="G31" s="597">
        <f>SUM(G15:G30)</f>
        <v>0</v>
      </c>
      <c r="H31" s="569"/>
    </row>
    <row r="32" spans="1:8" ht="15.95" customHeight="1">
      <c r="A32" s="576" t="s">
        <v>1594</v>
      </c>
      <c r="B32" s="590" t="s">
        <v>1595</v>
      </c>
      <c r="E32" s="581"/>
      <c r="F32" s="582"/>
      <c r="G32" s="581"/>
      <c r="H32" s="569"/>
    </row>
    <row r="33" spans="1:8" ht="15.95" customHeight="1">
      <c r="A33" s="576" t="s">
        <v>1596</v>
      </c>
      <c r="B33" s="567" t="s">
        <v>1597</v>
      </c>
      <c r="C33" s="567" t="s">
        <v>1308</v>
      </c>
      <c r="E33" s="585"/>
      <c r="F33" s="586"/>
      <c r="G33" s="890">
        <f t="shared" ref="G33:G40" si="1">E33-F33</f>
        <v>0</v>
      </c>
    </row>
    <row r="34" spans="1:8" ht="15.95" customHeight="1">
      <c r="A34" s="576" t="s">
        <v>1598</v>
      </c>
      <c r="B34" s="567" t="s">
        <v>1599</v>
      </c>
      <c r="C34" s="567" t="s">
        <v>1310</v>
      </c>
      <c r="E34" s="585"/>
      <c r="F34" s="586"/>
      <c r="G34" s="891">
        <f t="shared" si="1"/>
        <v>0</v>
      </c>
    </row>
    <row r="35" spans="1:8" ht="15.95" customHeight="1">
      <c r="A35" s="576" t="s">
        <v>1600</v>
      </c>
      <c r="B35" s="567" t="s">
        <v>1601</v>
      </c>
      <c r="C35" s="567" t="s">
        <v>1602</v>
      </c>
      <c r="E35" s="585"/>
      <c r="F35" s="586"/>
      <c r="G35" s="891">
        <f t="shared" si="1"/>
        <v>0</v>
      </c>
    </row>
    <row r="36" spans="1:8" ht="15.95" customHeight="1">
      <c r="A36" s="576" t="s">
        <v>1603</v>
      </c>
      <c r="B36" s="567" t="s">
        <v>1604</v>
      </c>
      <c r="C36" s="567" t="s">
        <v>1605</v>
      </c>
      <c r="E36" s="585"/>
      <c r="F36" s="586"/>
      <c r="G36" s="891">
        <f t="shared" si="1"/>
        <v>0</v>
      </c>
    </row>
    <row r="37" spans="1:8" ht="15.95" customHeight="1">
      <c r="A37" s="576" t="s">
        <v>1606</v>
      </c>
      <c r="B37" s="567" t="s">
        <v>1607</v>
      </c>
      <c r="C37" s="567" t="s">
        <v>1539</v>
      </c>
      <c r="E37" s="585"/>
      <c r="F37" s="586"/>
      <c r="G37" s="891">
        <f t="shared" si="1"/>
        <v>0</v>
      </c>
    </row>
    <row r="38" spans="1:8" ht="15.95" customHeight="1">
      <c r="A38" s="576" t="s">
        <v>1608</v>
      </c>
      <c r="B38" s="567" t="s">
        <v>1609</v>
      </c>
      <c r="C38" s="567" t="s">
        <v>1489</v>
      </c>
      <c r="E38" s="585"/>
      <c r="F38" s="586"/>
      <c r="G38" s="891">
        <f t="shared" si="1"/>
        <v>0</v>
      </c>
    </row>
    <row r="39" spans="1:8" ht="15.95" customHeight="1">
      <c r="A39" s="576" t="s">
        <v>1610</v>
      </c>
      <c r="B39" s="567" t="s">
        <v>1611</v>
      </c>
      <c r="C39" s="567" t="s">
        <v>1612</v>
      </c>
      <c r="E39" s="585"/>
      <c r="F39" s="586"/>
      <c r="G39" s="891">
        <f t="shared" si="1"/>
        <v>0</v>
      </c>
    </row>
    <row r="40" spans="1:8" ht="15.95" customHeight="1">
      <c r="A40" s="576" t="s">
        <v>1613</v>
      </c>
      <c r="B40" s="567" t="s">
        <v>1614</v>
      </c>
      <c r="C40" s="567" t="s">
        <v>1324</v>
      </c>
      <c r="E40" s="585"/>
      <c r="F40" s="586"/>
      <c r="G40" s="885">
        <f t="shared" si="1"/>
        <v>0</v>
      </c>
    </row>
    <row r="41" spans="1:8" ht="15.95" customHeight="1">
      <c r="A41" s="576" t="s">
        <v>1615</v>
      </c>
      <c r="C41" s="567" t="s">
        <v>1616</v>
      </c>
      <c r="E41" s="591">
        <f>SUM(E33:E40)</f>
        <v>0</v>
      </c>
      <c r="F41" s="592">
        <f>SUM(F33:F40)</f>
        <v>0</v>
      </c>
      <c r="G41" s="597">
        <f>SUM(G33:G40)</f>
        <v>0</v>
      </c>
      <c r="H41" s="569"/>
    </row>
    <row r="42" spans="1:8" ht="15.95" customHeight="1">
      <c r="A42" s="576" t="s">
        <v>1617</v>
      </c>
      <c r="C42" s="567" t="s">
        <v>1618</v>
      </c>
      <c r="E42" s="585"/>
      <c r="F42" s="586"/>
      <c r="G42" s="585"/>
      <c r="H42" s="569"/>
    </row>
    <row r="43" spans="1:8" ht="15.95" customHeight="1">
      <c r="A43" s="576"/>
      <c r="C43" s="567" t="s">
        <v>1619</v>
      </c>
      <c r="E43" s="597">
        <f>E31+E41</f>
        <v>0</v>
      </c>
      <c r="F43" s="598">
        <f>F31+F41</f>
        <v>0</v>
      </c>
      <c r="G43" s="597">
        <f>G31+G41</f>
        <v>0</v>
      </c>
      <c r="H43" s="569"/>
    </row>
    <row r="44" spans="1:8" ht="15.95" customHeight="1" thickBot="1">
      <c r="A44" s="576" t="s">
        <v>1620</v>
      </c>
      <c r="C44" s="567" t="s">
        <v>1621</v>
      </c>
      <c r="E44" s="593">
        <f>'p. 36'!G42+'p. 36'!G63+E43</f>
        <v>0</v>
      </c>
      <c r="F44" s="594">
        <f>'p. 36'!H42+'p. 36'!H63+F43</f>
        <v>0</v>
      </c>
      <c r="G44" s="593">
        <f>'p. 36'!I42+'p. 36'!I63+G43</f>
        <v>0</v>
      </c>
      <c r="H44" s="569"/>
    </row>
    <row r="45" spans="1:8" ht="15.95" customHeight="1" thickTop="1">
      <c r="A45" s="576" t="s">
        <v>1622</v>
      </c>
      <c r="B45" s="589" t="s">
        <v>1623</v>
      </c>
      <c r="C45" s="575"/>
      <c r="D45" s="575"/>
      <c r="E45" s="581"/>
      <c r="F45" s="582"/>
      <c r="G45" s="581"/>
      <c r="H45" s="569"/>
    </row>
    <row r="46" spans="1:8" ht="15.95" customHeight="1">
      <c r="A46" s="576" t="s">
        <v>1624</v>
      </c>
      <c r="B46" s="590" t="s">
        <v>1549</v>
      </c>
      <c r="E46" s="581"/>
      <c r="F46" s="582"/>
      <c r="G46" s="581"/>
      <c r="H46" s="569"/>
    </row>
    <row r="47" spans="1:8" ht="15.95" customHeight="1">
      <c r="A47" s="576" t="s">
        <v>1625</v>
      </c>
      <c r="B47" s="567" t="s">
        <v>1626</v>
      </c>
      <c r="C47" s="567" t="s">
        <v>1284</v>
      </c>
      <c r="E47" s="585"/>
      <c r="F47" s="586"/>
      <c r="G47" s="890">
        <f t="shared" ref="G47:G57" si="2">E47-F47</f>
        <v>0</v>
      </c>
    </row>
    <row r="48" spans="1:8" ht="15.95" customHeight="1">
      <c r="A48" s="576" t="s">
        <v>1627</v>
      </c>
      <c r="B48" s="567" t="s">
        <v>1628</v>
      </c>
      <c r="C48" s="567" t="s">
        <v>1572</v>
      </c>
      <c r="E48" s="585"/>
      <c r="F48" s="586"/>
      <c r="G48" s="891">
        <f t="shared" si="2"/>
        <v>0</v>
      </c>
    </row>
    <row r="49" spans="1:8" ht="15.95" customHeight="1">
      <c r="A49" s="576" t="s">
        <v>1629</v>
      </c>
      <c r="B49" s="567" t="s">
        <v>1630</v>
      </c>
      <c r="C49" s="567" t="s">
        <v>1569</v>
      </c>
      <c r="E49" s="585"/>
      <c r="F49" s="586"/>
      <c r="G49" s="891">
        <f t="shared" si="2"/>
        <v>0</v>
      </c>
    </row>
    <row r="50" spans="1:8" ht="15.95" customHeight="1">
      <c r="A50" s="576" t="s">
        <v>1631</v>
      </c>
      <c r="B50" s="567" t="s">
        <v>1632</v>
      </c>
      <c r="C50" s="567" t="s">
        <v>1566</v>
      </c>
      <c r="E50" s="585"/>
      <c r="F50" s="586"/>
      <c r="G50" s="891">
        <f t="shared" si="2"/>
        <v>0</v>
      </c>
    </row>
    <row r="51" spans="1:8" ht="15.95" customHeight="1">
      <c r="A51" s="576" t="s">
        <v>1633</v>
      </c>
      <c r="B51" s="567" t="s">
        <v>1634</v>
      </c>
      <c r="C51" s="567" t="s">
        <v>1635</v>
      </c>
      <c r="E51" s="585"/>
      <c r="F51" s="586"/>
      <c r="G51" s="891">
        <f t="shared" si="2"/>
        <v>0</v>
      </c>
    </row>
    <row r="52" spans="1:8" ht="15.95" customHeight="1">
      <c r="A52" s="576" t="s">
        <v>1636</v>
      </c>
      <c r="B52" s="567" t="s">
        <v>1637</v>
      </c>
      <c r="C52" s="567" t="s">
        <v>1638</v>
      </c>
      <c r="E52" s="585"/>
      <c r="F52" s="586"/>
      <c r="G52" s="891">
        <f t="shared" si="2"/>
        <v>0</v>
      </c>
    </row>
    <row r="53" spans="1:8" ht="15.95" customHeight="1">
      <c r="A53" s="576" t="s">
        <v>1639</v>
      </c>
      <c r="B53" s="567" t="s">
        <v>1640</v>
      </c>
      <c r="C53" s="567" t="s">
        <v>1641</v>
      </c>
      <c r="E53" s="585"/>
      <c r="F53" s="586"/>
      <c r="G53" s="891">
        <f t="shared" si="2"/>
        <v>0</v>
      </c>
    </row>
    <row r="54" spans="1:8" ht="15.95" customHeight="1">
      <c r="A54" s="576" t="s">
        <v>1642</v>
      </c>
      <c r="B54" s="567" t="s">
        <v>1643</v>
      </c>
      <c r="C54" s="567" t="s">
        <v>1458</v>
      </c>
      <c r="E54" s="585"/>
      <c r="F54" s="586"/>
      <c r="G54" s="891">
        <f t="shared" si="2"/>
        <v>0</v>
      </c>
    </row>
    <row r="55" spans="1:8" ht="15.95" customHeight="1">
      <c r="A55" s="576" t="s">
        <v>1644</v>
      </c>
      <c r="B55" s="567" t="s">
        <v>1645</v>
      </c>
      <c r="C55" s="567" t="s">
        <v>1646</v>
      </c>
      <c r="E55" s="585"/>
      <c r="F55" s="586"/>
      <c r="G55" s="891">
        <f t="shared" si="2"/>
        <v>0</v>
      </c>
    </row>
    <row r="56" spans="1:8" ht="15.95" customHeight="1">
      <c r="A56" s="576" t="s">
        <v>1647</v>
      </c>
      <c r="B56" s="567" t="s">
        <v>1648</v>
      </c>
      <c r="C56" s="567" t="s">
        <v>1302</v>
      </c>
      <c r="E56" s="585"/>
      <c r="F56" s="586"/>
      <c r="G56" s="891">
        <f t="shared" si="2"/>
        <v>0</v>
      </c>
    </row>
    <row r="57" spans="1:8" ht="15.95" customHeight="1">
      <c r="A57" s="576" t="s">
        <v>1649</v>
      </c>
      <c r="B57" s="567" t="s">
        <v>1650</v>
      </c>
      <c r="C57" s="567" t="s">
        <v>1304</v>
      </c>
      <c r="E57" s="585"/>
      <c r="F57" s="586"/>
      <c r="G57" s="885">
        <f t="shared" si="2"/>
        <v>0</v>
      </c>
    </row>
    <row r="58" spans="1:8" ht="15.95" customHeight="1">
      <c r="A58" s="579" t="s">
        <v>1651</v>
      </c>
      <c r="B58" s="568"/>
      <c r="C58" s="568" t="s">
        <v>1652</v>
      </c>
      <c r="D58" s="568"/>
      <c r="E58" s="591">
        <f>SUM(E47:E57)</f>
        <v>0</v>
      </c>
      <c r="F58" s="592">
        <f>SUM(F47:F57)</f>
        <v>0</v>
      </c>
      <c r="G58" s="597">
        <f>SUM(G47:G57)</f>
        <v>0</v>
      </c>
      <c r="H58" s="569"/>
    </row>
    <row r="59" spans="1:8">
      <c r="A59" s="577"/>
      <c r="E59" s="586"/>
      <c r="F59" s="586"/>
      <c r="G59" s="586"/>
    </row>
    <row r="60" spans="1:8">
      <c r="A60" s="575"/>
      <c r="B60" s="575"/>
      <c r="C60" s="575"/>
      <c r="D60" s="575"/>
      <c r="E60" s="575"/>
      <c r="F60" s="575"/>
      <c r="G60" s="717" t="s">
        <v>2515</v>
      </c>
    </row>
    <row r="61" spans="1:8">
      <c r="A61" s="577"/>
      <c r="G61" s="600"/>
    </row>
    <row r="62" spans="1:8">
      <c r="A62" s="577"/>
    </row>
    <row r="63" spans="1:8">
      <c r="A63" s="577"/>
    </row>
    <row r="64" spans="1:8">
      <c r="A64" s="577"/>
    </row>
    <row r="65" spans="1:1">
      <c r="A65" s="577"/>
    </row>
    <row r="66" spans="1:1">
      <c r="A66" s="577"/>
    </row>
    <row r="67" spans="1:1">
      <c r="A67" s="577"/>
    </row>
    <row r="68" spans="1:1">
      <c r="A68" s="577"/>
    </row>
    <row r="69" spans="1:1">
      <c r="A69" s="577"/>
    </row>
  </sheetData>
  <pageMargins left="0.5" right="0.5" top="0.5" bottom="0.55000000000000004" header="0.5" footer="0.5"/>
  <pageSetup scale="65"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ransitionEvaluation="1" transitionEntry="1">
    <pageSetUpPr fitToPage="1"/>
  </sheetPr>
  <dimension ref="A1:I67"/>
  <sheetViews>
    <sheetView defaultGridColor="0" colorId="22" zoomScale="87" workbookViewId="0">
      <selection activeCell="H65" sqref="H65"/>
    </sheetView>
  </sheetViews>
  <sheetFormatPr defaultColWidth="9.77734375" defaultRowHeight="15"/>
  <cols>
    <col min="1" max="1" width="4.77734375" style="567" customWidth="1"/>
    <col min="2" max="2" width="6.77734375" style="567" customWidth="1"/>
    <col min="3" max="3" width="31.109375" style="567" customWidth="1"/>
    <col min="4" max="4" width="9.77734375" style="567"/>
    <col min="5" max="5" width="17.77734375" style="567" customWidth="1"/>
    <col min="6" max="8" width="15.77734375" style="567" customWidth="1"/>
    <col min="9" max="9" width="2.77734375" style="567" customWidth="1"/>
    <col min="10" max="16384" width="9.77734375" style="567"/>
  </cols>
  <sheetData>
    <row r="1" spans="1:9">
      <c r="A1" s="568"/>
      <c r="B1" s="568"/>
      <c r="C1" s="568"/>
      <c r="D1" s="568"/>
      <c r="E1" s="568"/>
      <c r="H1" s="568"/>
    </row>
    <row r="2" spans="1:9">
      <c r="A2" s="569" t="s">
        <v>42</v>
      </c>
      <c r="E2" s="569" t="s">
        <v>43</v>
      </c>
      <c r="F2" s="967" t="s">
        <v>44</v>
      </c>
      <c r="G2" s="968"/>
      <c r="H2" s="567" t="s">
        <v>45</v>
      </c>
      <c r="I2" s="569"/>
    </row>
    <row r="3" spans="1:9">
      <c r="A3" s="569"/>
      <c r="E3" s="716" t="s">
        <v>2106</v>
      </c>
      <c r="F3" s="969"/>
      <c r="G3" s="970"/>
      <c r="I3" s="569"/>
    </row>
    <row r="4" spans="1:9">
      <c r="A4" s="569"/>
      <c r="E4" s="716" t="s">
        <v>2107</v>
      </c>
      <c r="F4" s="971"/>
      <c r="G4" s="970"/>
      <c r="H4" s="602" t="s">
        <v>2068</v>
      </c>
      <c r="I4" s="569"/>
    </row>
    <row r="5" spans="1:9">
      <c r="A5" s="572"/>
      <c r="B5" s="568"/>
      <c r="C5" s="568"/>
      <c r="D5" s="568"/>
      <c r="E5" s="572"/>
      <c r="F5" s="973"/>
      <c r="G5" s="974"/>
      <c r="H5" s="568"/>
      <c r="I5" s="569"/>
    </row>
    <row r="6" spans="1:9">
      <c r="A6" s="569"/>
      <c r="I6" s="569"/>
    </row>
    <row r="7" spans="1:9">
      <c r="A7" s="574" t="s">
        <v>1653</v>
      </c>
      <c r="B7" s="575"/>
      <c r="C7" s="575"/>
      <c r="D7" s="575"/>
      <c r="E7" s="575"/>
      <c r="F7" s="575"/>
      <c r="G7" s="575"/>
      <c r="H7" s="575"/>
      <c r="I7" s="569"/>
    </row>
    <row r="8" spans="1:9">
      <c r="A8" s="572"/>
      <c r="B8" s="568"/>
      <c r="C8" s="568"/>
      <c r="D8" s="568"/>
      <c r="E8" s="568"/>
      <c r="F8" s="568"/>
      <c r="G8" s="568"/>
      <c r="H8" s="568"/>
      <c r="I8" s="569"/>
    </row>
    <row r="9" spans="1:9">
      <c r="A9" s="569"/>
      <c r="B9" s="569"/>
      <c r="F9" s="569"/>
      <c r="G9" s="569"/>
      <c r="H9" s="569"/>
      <c r="I9" s="569"/>
    </row>
    <row r="10" spans="1:9">
      <c r="A10" s="616" t="s">
        <v>72</v>
      </c>
      <c r="B10" s="574" t="s">
        <v>403</v>
      </c>
      <c r="C10" s="575"/>
      <c r="D10" s="575"/>
      <c r="E10" s="575"/>
      <c r="F10" s="616" t="s">
        <v>1258</v>
      </c>
      <c r="G10" s="616" t="s">
        <v>1258</v>
      </c>
      <c r="H10" s="616" t="s">
        <v>2069</v>
      </c>
      <c r="I10" s="569"/>
    </row>
    <row r="11" spans="1:9">
      <c r="A11" s="569" t="s">
        <v>73</v>
      </c>
      <c r="B11" s="574"/>
      <c r="C11" s="575"/>
      <c r="D11" s="575"/>
      <c r="E11" s="575"/>
      <c r="F11" s="616" t="s">
        <v>405</v>
      </c>
      <c r="G11" s="616" t="s">
        <v>406</v>
      </c>
      <c r="H11" s="616" t="s">
        <v>2070</v>
      </c>
      <c r="I11" s="569"/>
    </row>
    <row r="12" spans="1:9">
      <c r="A12" s="569"/>
      <c r="B12" s="574" t="s">
        <v>134</v>
      </c>
      <c r="C12" s="575"/>
      <c r="D12" s="575"/>
      <c r="E12" s="575"/>
      <c r="F12" s="616" t="s">
        <v>155</v>
      </c>
      <c r="G12" s="616" t="s">
        <v>79</v>
      </c>
      <c r="H12" s="616" t="s">
        <v>136</v>
      </c>
      <c r="I12" s="569"/>
    </row>
    <row r="13" spans="1:9">
      <c r="A13" s="572"/>
      <c r="B13" s="572"/>
      <c r="C13" s="568"/>
      <c r="D13" s="568"/>
      <c r="E13" s="568"/>
      <c r="F13" s="617"/>
      <c r="G13" s="617"/>
      <c r="H13" s="617"/>
      <c r="I13" s="569"/>
    </row>
    <row r="14" spans="1:9" ht="15.75">
      <c r="A14" s="569"/>
      <c r="B14" s="569"/>
      <c r="C14" s="590" t="s">
        <v>1654</v>
      </c>
      <c r="F14" s="581"/>
      <c r="G14" s="582"/>
      <c r="H14" s="582"/>
      <c r="I14" s="569"/>
    </row>
    <row r="15" spans="1:9" ht="15.75">
      <c r="A15" s="569" t="s">
        <v>1655</v>
      </c>
      <c r="B15" s="618" t="s">
        <v>1306</v>
      </c>
      <c r="F15" s="581"/>
      <c r="G15" s="582"/>
      <c r="H15" s="582"/>
      <c r="I15" s="569"/>
    </row>
    <row r="16" spans="1:9">
      <c r="A16" s="569" t="s">
        <v>1656</v>
      </c>
      <c r="B16" s="569" t="s">
        <v>1657</v>
      </c>
      <c r="C16" s="567" t="s">
        <v>1308</v>
      </c>
      <c r="F16" s="619"/>
      <c r="G16" s="619"/>
      <c r="H16" s="613">
        <f t="shared" ref="H16:H22" si="0">F16-G16</f>
        <v>0</v>
      </c>
      <c r="I16" s="569"/>
    </row>
    <row r="17" spans="1:9">
      <c r="A17" s="569" t="s">
        <v>1658</v>
      </c>
      <c r="B17" s="569" t="s">
        <v>1659</v>
      </c>
      <c r="C17" s="567" t="s">
        <v>1310</v>
      </c>
      <c r="F17" s="619"/>
      <c r="G17" s="619"/>
      <c r="H17" s="613">
        <f t="shared" si="0"/>
        <v>0</v>
      </c>
      <c r="I17" s="569"/>
    </row>
    <row r="18" spans="1:9">
      <c r="A18" s="569" t="s">
        <v>1660</v>
      </c>
      <c r="B18" s="569" t="s">
        <v>1661</v>
      </c>
      <c r="C18" s="567" t="s">
        <v>1662</v>
      </c>
      <c r="F18" s="619"/>
      <c r="G18" s="619"/>
      <c r="H18" s="613">
        <f t="shared" si="0"/>
        <v>0</v>
      </c>
      <c r="I18" s="569"/>
    </row>
    <row r="19" spans="1:9">
      <c r="A19" s="569" t="s">
        <v>1663</v>
      </c>
      <c r="B19" s="569" t="s">
        <v>1664</v>
      </c>
      <c r="C19" s="567" t="s">
        <v>1489</v>
      </c>
      <c r="F19" s="619"/>
      <c r="G19" s="619"/>
      <c r="H19" s="613">
        <f t="shared" si="0"/>
        <v>0</v>
      </c>
      <c r="I19" s="569"/>
    </row>
    <row r="20" spans="1:9">
      <c r="A20" s="569" t="s">
        <v>1665</v>
      </c>
      <c r="B20" s="569" t="s">
        <v>1666</v>
      </c>
      <c r="C20" s="567" t="s">
        <v>1667</v>
      </c>
      <c r="F20" s="619"/>
      <c r="G20" s="619"/>
      <c r="H20" s="613">
        <f t="shared" si="0"/>
        <v>0</v>
      </c>
      <c r="I20" s="569"/>
    </row>
    <row r="21" spans="1:9">
      <c r="A21" s="569" t="s">
        <v>1668</v>
      </c>
      <c r="B21" s="569" t="s">
        <v>1669</v>
      </c>
      <c r="C21" s="567" t="s">
        <v>1612</v>
      </c>
      <c r="F21" s="619"/>
      <c r="G21" s="619"/>
      <c r="H21" s="613">
        <f t="shared" si="0"/>
        <v>0</v>
      </c>
      <c r="I21" s="569"/>
    </row>
    <row r="22" spans="1:9">
      <c r="A22" s="569" t="s">
        <v>1670</v>
      </c>
      <c r="B22" s="569" t="s">
        <v>1671</v>
      </c>
      <c r="C22" s="567" t="s">
        <v>1324</v>
      </c>
      <c r="F22" s="619"/>
      <c r="G22" s="619"/>
      <c r="H22" s="613">
        <f t="shared" si="0"/>
        <v>0</v>
      </c>
      <c r="I22" s="569"/>
    </row>
    <row r="23" spans="1:9">
      <c r="A23" s="569" t="s">
        <v>1672</v>
      </c>
      <c r="B23" s="569"/>
      <c r="C23" s="567" t="s">
        <v>1673</v>
      </c>
      <c r="F23" s="620">
        <f>SUM(F16:F22)</f>
        <v>0</v>
      </c>
      <c r="G23" s="620">
        <f>SUM(G16:G22)</f>
        <v>0</v>
      </c>
      <c r="H23" s="620">
        <f>SUM(H16:H22)</f>
        <v>0</v>
      </c>
      <c r="I23" s="569"/>
    </row>
    <row r="24" spans="1:9" ht="15.75" thickBot="1">
      <c r="A24" s="569" t="s">
        <v>1674</v>
      </c>
      <c r="B24" s="569"/>
      <c r="C24" s="567" t="s">
        <v>1675</v>
      </c>
      <c r="F24" s="621">
        <f>F23+'p. 37'!E58</f>
        <v>0</v>
      </c>
      <c r="G24" s="621">
        <f>G23+'p. 37'!F58</f>
        <v>0</v>
      </c>
      <c r="H24" s="621">
        <f>H23+'p. 37'!G58</f>
        <v>0</v>
      </c>
      <c r="I24" s="569"/>
    </row>
    <row r="25" spans="1:9" ht="16.5" thickTop="1">
      <c r="A25" s="569" t="s">
        <v>1676</v>
      </c>
      <c r="B25" s="622" t="s">
        <v>1677</v>
      </c>
      <c r="C25" s="589"/>
      <c r="D25" s="575"/>
      <c r="E25" s="575"/>
      <c r="F25" s="581"/>
      <c r="G25" s="582"/>
      <c r="H25" s="582"/>
      <c r="I25" s="569"/>
    </row>
    <row r="26" spans="1:9" ht="15.75">
      <c r="A26" s="569" t="s">
        <v>1678</v>
      </c>
      <c r="B26" s="618" t="s">
        <v>1549</v>
      </c>
      <c r="F26" s="581"/>
      <c r="G26" s="582"/>
      <c r="H26" s="582"/>
      <c r="I26" s="569"/>
    </row>
    <row r="27" spans="1:9">
      <c r="A27" s="569" t="s">
        <v>1679</v>
      </c>
      <c r="B27" s="569" t="s">
        <v>1680</v>
      </c>
      <c r="C27" s="567" t="s">
        <v>1284</v>
      </c>
      <c r="F27" s="623"/>
      <c r="G27" s="623"/>
      <c r="H27" s="613">
        <f t="shared" ref="H27:H38" si="1">F27-G27</f>
        <v>0</v>
      </c>
      <c r="I27" s="569"/>
    </row>
    <row r="28" spans="1:9">
      <c r="A28" s="569" t="s">
        <v>1681</v>
      </c>
      <c r="B28" s="569" t="s">
        <v>1682</v>
      </c>
      <c r="C28" s="567" t="s">
        <v>1683</v>
      </c>
      <c r="F28" s="624"/>
      <c r="G28" s="624"/>
      <c r="H28" s="613">
        <f t="shared" si="1"/>
        <v>0</v>
      </c>
      <c r="I28" s="569"/>
    </row>
    <row r="29" spans="1:9">
      <c r="A29" s="569" t="s">
        <v>1684</v>
      </c>
      <c r="B29" s="569" t="s">
        <v>1685</v>
      </c>
      <c r="C29" s="567" t="s">
        <v>1566</v>
      </c>
      <c r="F29" s="624"/>
      <c r="G29" s="624"/>
      <c r="H29" s="613">
        <f t="shared" si="1"/>
        <v>0</v>
      </c>
      <c r="I29" s="569"/>
    </row>
    <row r="30" spans="1:9">
      <c r="A30" s="569" t="s">
        <v>1686</v>
      </c>
      <c r="B30" s="569" t="s">
        <v>1687</v>
      </c>
      <c r="C30" s="567" t="s">
        <v>1455</v>
      </c>
      <c r="F30" s="624"/>
      <c r="G30" s="624"/>
      <c r="H30" s="613">
        <f t="shared" si="1"/>
        <v>0</v>
      </c>
      <c r="I30" s="569"/>
    </row>
    <row r="31" spans="1:9">
      <c r="A31" s="569" t="s">
        <v>1688</v>
      </c>
      <c r="B31" s="569" t="s">
        <v>1689</v>
      </c>
      <c r="C31" s="567" t="s">
        <v>1690</v>
      </c>
      <c r="F31" s="624"/>
      <c r="G31" s="624"/>
      <c r="H31" s="613">
        <f t="shared" si="1"/>
        <v>0</v>
      </c>
      <c r="I31" s="569"/>
    </row>
    <row r="32" spans="1:9">
      <c r="A32" s="569" t="s">
        <v>1691</v>
      </c>
      <c r="B32" s="569" t="s">
        <v>1692</v>
      </c>
      <c r="C32" s="567" t="s">
        <v>1693</v>
      </c>
      <c r="F32" s="624"/>
      <c r="G32" s="624"/>
      <c r="H32" s="613">
        <f t="shared" si="1"/>
        <v>0</v>
      </c>
      <c r="I32" s="569"/>
    </row>
    <row r="33" spans="1:9">
      <c r="A33" s="569" t="s">
        <v>1694</v>
      </c>
      <c r="B33" s="569" t="s">
        <v>1695</v>
      </c>
      <c r="C33" s="567" t="s">
        <v>1696</v>
      </c>
      <c r="F33" s="624"/>
      <c r="G33" s="624"/>
      <c r="H33" s="613">
        <f t="shared" si="1"/>
        <v>0</v>
      </c>
      <c r="I33" s="569"/>
    </row>
    <row r="34" spans="1:9">
      <c r="A34" s="569" t="s">
        <v>1697</v>
      </c>
      <c r="B34" s="569" t="s">
        <v>1698</v>
      </c>
      <c r="C34" s="567" t="s">
        <v>1699</v>
      </c>
      <c r="F34" s="624"/>
      <c r="G34" s="624"/>
      <c r="H34" s="613">
        <f t="shared" si="1"/>
        <v>0</v>
      </c>
      <c r="I34" s="569"/>
    </row>
    <row r="35" spans="1:9">
      <c r="A35" s="569" t="s">
        <v>1700</v>
      </c>
      <c r="B35" s="569" t="s">
        <v>1701</v>
      </c>
      <c r="C35" s="567" t="s">
        <v>1702</v>
      </c>
      <c r="F35" s="624"/>
      <c r="G35" s="624"/>
      <c r="H35" s="613">
        <f t="shared" si="1"/>
        <v>0</v>
      </c>
      <c r="I35" s="569"/>
    </row>
    <row r="36" spans="1:9">
      <c r="A36" s="569" t="s">
        <v>1703</v>
      </c>
      <c r="B36" s="569" t="s">
        <v>1704</v>
      </c>
      <c r="C36" s="567" t="s">
        <v>1705</v>
      </c>
      <c r="F36" s="624"/>
      <c r="G36" s="624"/>
      <c r="H36" s="613">
        <f t="shared" si="1"/>
        <v>0</v>
      </c>
      <c r="I36" s="569"/>
    </row>
    <row r="37" spans="1:9">
      <c r="A37" s="569" t="s">
        <v>1706</v>
      </c>
      <c r="B37" s="569" t="s">
        <v>1707</v>
      </c>
      <c r="C37" s="567" t="s">
        <v>1302</v>
      </c>
      <c r="F37" s="624"/>
      <c r="G37" s="624"/>
      <c r="H37" s="613">
        <f t="shared" si="1"/>
        <v>0</v>
      </c>
      <c r="I37" s="569"/>
    </row>
    <row r="38" spans="1:9">
      <c r="A38" s="569" t="s">
        <v>1708</v>
      </c>
      <c r="B38" s="569" t="s">
        <v>1709</v>
      </c>
      <c r="C38" s="567" t="s">
        <v>1304</v>
      </c>
      <c r="F38" s="624"/>
      <c r="G38" s="624"/>
      <c r="H38" s="613">
        <f t="shared" si="1"/>
        <v>0</v>
      </c>
      <c r="I38" s="569"/>
    </row>
    <row r="39" spans="1:9">
      <c r="A39" s="569" t="s">
        <v>1710</v>
      </c>
      <c r="B39" s="569"/>
      <c r="C39" s="567" t="s">
        <v>1711</v>
      </c>
      <c r="F39" s="620">
        <f>SUM(F27:F38)</f>
        <v>0</v>
      </c>
      <c r="G39" s="620">
        <f>SUM(G27:G38)</f>
        <v>0</v>
      </c>
      <c r="H39" s="620">
        <f>SUM(H27:H38)</f>
        <v>0</v>
      </c>
      <c r="I39" s="569"/>
    </row>
    <row r="40" spans="1:9" ht="15.75">
      <c r="A40" s="569" t="s">
        <v>1712</v>
      </c>
      <c r="B40" s="618" t="s">
        <v>1306</v>
      </c>
      <c r="F40" s="581"/>
      <c r="G40" s="582"/>
      <c r="H40" s="582"/>
      <c r="I40" s="569"/>
    </row>
    <row r="41" spans="1:9">
      <c r="A41" s="569" t="s">
        <v>1713</v>
      </c>
      <c r="B41" s="569" t="s">
        <v>1714</v>
      </c>
      <c r="C41" s="567" t="s">
        <v>1308</v>
      </c>
      <c r="F41" s="624"/>
      <c r="G41" s="624"/>
      <c r="H41" s="613">
        <f t="shared" ref="H41:H50" si="2">F41-G41</f>
        <v>0</v>
      </c>
      <c r="I41" s="569"/>
    </row>
    <row r="42" spans="1:9">
      <c r="A42" s="569" t="s">
        <v>1715</v>
      </c>
      <c r="B42" s="569" t="s">
        <v>1716</v>
      </c>
      <c r="C42" s="567" t="s">
        <v>1310</v>
      </c>
      <c r="F42" s="624"/>
      <c r="G42" s="624"/>
      <c r="H42" s="613">
        <f t="shared" si="2"/>
        <v>0</v>
      </c>
      <c r="I42" s="569"/>
    </row>
    <row r="43" spans="1:9">
      <c r="A43" s="569" t="s">
        <v>1717</v>
      </c>
      <c r="B43" s="569" t="s">
        <v>1718</v>
      </c>
      <c r="C43" s="567" t="s">
        <v>1662</v>
      </c>
      <c r="F43" s="624"/>
      <c r="G43" s="624"/>
      <c r="H43" s="613">
        <f t="shared" si="2"/>
        <v>0</v>
      </c>
      <c r="I43" s="569"/>
    </row>
    <row r="44" spans="1:9">
      <c r="A44" s="569" t="s">
        <v>1719</v>
      </c>
      <c r="B44" s="569" t="s">
        <v>1720</v>
      </c>
      <c r="C44" s="567" t="s">
        <v>1489</v>
      </c>
      <c r="F44" s="624"/>
      <c r="G44" s="624"/>
      <c r="H44" s="613">
        <f t="shared" si="2"/>
        <v>0</v>
      </c>
      <c r="I44" s="569"/>
    </row>
    <row r="45" spans="1:9">
      <c r="A45" s="569" t="s">
        <v>1721</v>
      </c>
      <c r="B45" s="569" t="s">
        <v>1722</v>
      </c>
      <c r="C45" s="567" t="s">
        <v>1723</v>
      </c>
      <c r="F45" s="624"/>
      <c r="G45" s="624"/>
      <c r="H45" s="613">
        <f t="shared" si="2"/>
        <v>0</v>
      </c>
      <c r="I45" s="569"/>
    </row>
    <row r="46" spans="1:9">
      <c r="A46" s="569" t="s">
        <v>1724</v>
      </c>
      <c r="B46" s="569" t="s">
        <v>1725</v>
      </c>
      <c r="C46" s="567" t="s">
        <v>1726</v>
      </c>
      <c r="F46" s="624"/>
      <c r="G46" s="624"/>
      <c r="H46" s="613">
        <f t="shared" si="2"/>
        <v>0</v>
      </c>
      <c r="I46" s="569"/>
    </row>
    <row r="47" spans="1:9">
      <c r="A47" s="569" t="s">
        <v>1727</v>
      </c>
      <c r="B47" s="569" t="s">
        <v>1728</v>
      </c>
      <c r="C47" s="567" t="s">
        <v>1729</v>
      </c>
      <c r="F47" s="624"/>
      <c r="G47" s="624"/>
      <c r="H47" s="613">
        <f t="shared" si="2"/>
        <v>0</v>
      </c>
      <c r="I47" s="569"/>
    </row>
    <row r="48" spans="1:9">
      <c r="A48" s="569" t="s">
        <v>1730</v>
      </c>
      <c r="B48" s="569" t="s">
        <v>1731</v>
      </c>
      <c r="C48" s="567" t="s">
        <v>1732</v>
      </c>
      <c r="F48" s="624"/>
      <c r="G48" s="624"/>
      <c r="H48" s="613">
        <f t="shared" si="2"/>
        <v>0</v>
      </c>
      <c r="I48" s="569"/>
    </row>
    <row r="49" spans="1:9">
      <c r="A49" s="569" t="s">
        <v>1733</v>
      </c>
      <c r="B49" s="569" t="s">
        <v>1734</v>
      </c>
      <c r="C49" s="567" t="s">
        <v>1735</v>
      </c>
      <c r="F49" s="624"/>
      <c r="G49" s="624"/>
      <c r="H49" s="613">
        <f t="shared" si="2"/>
        <v>0</v>
      </c>
      <c r="I49" s="569"/>
    </row>
    <row r="50" spans="1:9">
      <c r="A50" s="569" t="s">
        <v>1736</v>
      </c>
      <c r="B50" s="569" t="s">
        <v>1737</v>
      </c>
      <c r="C50" s="567" t="s">
        <v>1324</v>
      </c>
      <c r="F50" s="624"/>
      <c r="G50" s="624"/>
      <c r="H50" s="613">
        <f t="shared" si="2"/>
        <v>0</v>
      </c>
      <c r="I50" s="569"/>
    </row>
    <row r="51" spans="1:9">
      <c r="A51" s="569" t="s">
        <v>1738</v>
      </c>
      <c r="B51" s="569"/>
      <c r="C51" s="567" t="s">
        <v>1739</v>
      </c>
      <c r="F51" s="620">
        <f>SUM(F41:F50)</f>
        <v>0</v>
      </c>
      <c r="G51" s="620">
        <f>SUM(G41:G50)</f>
        <v>0</v>
      </c>
      <c r="H51" s="620">
        <f>SUM(H41:H50)</f>
        <v>0</v>
      </c>
      <c r="I51" s="569"/>
    </row>
    <row r="52" spans="1:9">
      <c r="A52" s="569" t="s">
        <v>1740</v>
      </c>
      <c r="B52" s="569"/>
      <c r="C52" s="567" t="s">
        <v>1741</v>
      </c>
      <c r="F52" s="625">
        <f>F39+F51</f>
        <v>0</v>
      </c>
      <c r="G52" s="625">
        <f>G39+G51</f>
        <v>0</v>
      </c>
      <c r="H52" s="625">
        <f>H39+H51</f>
        <v>0</v>
      </c>
      <c r="I52" s="569"/>
    </row>
    <row r="53" spans="1:9" ht="15.75">
      <c r="A53" s="569" t="s">
        <v>1742</v>
      </c>
      <c r="B53" s="622" t="s">
        <v>1743</v>
      </c>
      <c r="C53" s="575"/>
      <c r="D53" s="575"/>
      <c r="E53" s="575"/>
      <c r="F53" s="582"/>
      <c r="G53" s="582"/>
      <c r="H53" s="582"/>
      <c r="I53" s="569"/>
    </row>
    <row r="54" spans="1:9" ht="15.75">
      <c r="A54" s="569" t="s">
        <v>1744</v>
      </c>
      <c r="B54" s="618" t="s">
        <v>1282</v>
      </c>
      <c r="F54" s="581"/>
      <c r="G54" s="582"/>
      <c r="H54" s="582"/>
      <c r="I54" s="569"/>
    </row>
    <row r="55" spans="1:9">
      <c r="A55" s="569" t="s">
        <v>1745</v>
      </c>
      <c r="B55" s="569" t="s">
        <v>1746</v>
      </c>
      <c r="C55" s="567" t="s">
        <v>1747</v>
      </c>
      <c r="F55" s="623"/>
      <c r="G55" s="623"/>
      <c r="H55" s="613">
        <f>F55-G55</f>
        <v>0</v>
      </c>
      <c r="I55" s="626"/>
    </row>
    <row r="56" spans="1:9">
      <c r="A56" s="569" t="s">
        <v>1748</v>
      </c>
      <c r="B56" s="569" t="s">
        <v>1749</v>
      </c>
      <c r="C56" s="567" t="s">
        <v>1750</v>
      </c>
      <c r="F56" s="624"/>
      <c r="G56" s="624"/>
      <c r="H56" s="613">
        <f>F56-G56</f>
        <v>0</v>
      </c>
      <c r="I56" s="626"/>
    </row>
    <row r="57" spans="1:9">
      <c r="A57" s="569" t="s">
        <v>1751</v>
      </c>
      <c r="B57" s="569" t="s">
        <v>1752</v>
      </c>
      <c r="C57" s="567" t="s">
        <v>1753</v>
      </c>
      <c r="F57" s="624"/>
      <c r="G57" s="624"/>
      <c r="H57" s="613">
        <f>F57-G57</f>
        <v>0</v>
      </c>
      <c r="I57" s="626"/>
    </row>
    <row r="58" spans="1:9">
      <c r="A58" s="569" t="s">
        <v>1754</v>
      </c>
      <c r="B58" s="569" t="s">
        <v>1755</v>
      </c>
      <c r="C58" s="567" t="s">
        <v>1756</v>
      </c>
      <c r="F58" s="624"/>
      <c r="G58" s="624"/>
      <c r="H58" s="613">
        <f>F58-G58</f>
        <v>0</v>
      </c>
      <c r="I58" s="626"/>
    </row>
    <row r="59" spans="1:9">
      <c r="A59" s="569" t="s">
        <v>1757</v>
      </c>
      <c r="B59" s="569" t="s">
        <v>1758</v>
      </c>
      <c r="C59" s="567" t="s">
        <v>1759</v>
      </c>
      <c r="F59" s="624"/>
      <c r="G59" s="624"/>
      <c r="H59" s="613">
        <f>F59-G59</f>
        <v>0</v>
      </c>
      <c r="I59" s="569"/>
    </row>
    <row r="60" spans="1:9">
      <c r="A60" s="569" t="s">
        <v>1760</v>
      </c>
      <c r="B60" s="569"/>
      <c r="C60" s="567" t="s">
        <v>1761</v>
      </c>
      <c r="F60" s="878"/>
      <c r="G60" s="878"/>
      <c r="H60" s="878"/>
    </row>
    <row r="61" spans="1:9">
      <c r="A61" s="569"/>
      <c r="B61" s="569"/>
      <c r="C61" s="567" t="s">
        <v>1762</v>
      </c>
      <c r="F61" s="879">
        <f>SUM(F55:F59)</f>
        <v>0</v>
      </c>
      <c r="G61" s="879">
        <f>SUM(G55:G59)</f>
        <v>0</v>
      </c>
      <c r="H61" s="879">
        <f>SUM(H55:H59)</f>
        <v>0</v>
      </c>
    </row>
    <row r="62" spans="1:9">
      <c r="A62" s="572"/>
      <c r="B62" s="572"/>
      <c r="C62" s="568"/>
      <c r="D62" s="568"/>
      <c r="E62" s="568"/>
      <c r="F62" s="627"/>
      <c r="G62" s="627"/>
      <c r="H62" s="627"/>
      <c r="I62" s="569"/>
    </row>
    <row r="64" spans="1:9">
      <c r="F64" s="586"/>
      <c r="G64" s="586"/>
      <c r="H64" s="586"/>
    </row>
    <row r="65" spans="5:8">
      <c r="E65" s="577"/>
      <c r="F65" s="586"/>
      <c r="G65" s="586"/>
      <c r="H65" s="718" t="s">
        <v>2516</v>
      </c>
    </row>
    <row r="66" spans="5:8">
      <c r="F66" s="586"/>
      <c r="G66" s="586"/>
      <c r="H66" s="629"/>
    </row>
    <row r="67" spans="5:8">
      <c r="F67" s="586"/>
      <c r="G67" s="586"/>
      <c r="H67" s="586"/>
    </row>
  </sheetData>
  <pageMargins left="0.5" right="0.5" top="0.5" bottom="0.55000000000000004" header="0.5" footer="0.5"/>
  <pageSetup scale="66"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ransitionEvaluation="1" transitionEntry="1">
    <pageSetUpPr fitToPage="1"/>
  </sheetPr>
  <dimension ref="A1:J77"/>
  <sheetViews>
    <sheetView defaultGridColor="0" colorId="22" zoomScale="87" workbookViewId="0">
      <selection activeCell="G73" sqref="G73"/>
    </sheetView>
  </sheetViews>
  <sheetFormatPr defaultColWidth="9.77734375" defaultRowHeight="15"/>
  <cols>
    <col min="1" max="1" width="4.77734375" style="567" customWidth="1"/>
    <col min="2" max="2" width="7.77734375" style="567" customWidth="1"/>
    <col min="3" max="3" width="39.77734375" style="567" customWidth="1"/>
    <col min="4" max="4" width="18.77734375" style="567" customWidth="1"/>
    <col min="5" max="7" width="15.77734375" style="567" customWidth="1"/>
    <col min="8" max="8" width="2.77734375" style="567" customWidth="1"/>
    <col min="9" max="16384" width="9.77734375" style="567"/>
  </cols>
  <sheetData>
    <row r="1" spans="1:8">
      <c r="A1" s="568"/>
      <c r="B1" s="568"/>
      <c r="C1" s="568"/>
      <c r="D1" s="568"/>
      <c r="G1" s="568"/>
    </row>
    <row r="2" spans="1:8">
      <c r="A2" s="569" t="s">
        <v>1434</v>
      </c>
      <c r="D2" s="569" t="s">
        <v>43</v>
      </c>
      <c r="E2" s="967" t="s">
        <v>44</v>
      </c>
      <c r="F2" s="968"/>
      <c r="G2" s="966" t="s">
        <v>45</v>
      </c>
      <c r="H2" s="569"/>
    </row>
    <row r="3" spans="1:8">
      <c r="A3" s="569"/>
      <c r="D3" s="716" t="s">
        <v>2106</v>
      </c>
      <c r="E3" s="969"/>
      <c r="F3" s="970"/>
      <c r="G3" s="601"/>
      <c r="H3" s="569"/>
    </row>
    <row r="4" spans="1:8">
      <c r="A4" s="569"/>
      <c r="D4" s="716" t="s">
        <v>2107</v>
      </c>
      <c r="E4" s="971"/>
      <c r="F4" s="972"/>
      <c r="G4" s="602" t="s">
        <v>2068</v>
      </c>
      <c r="H4" s="569"/>
    </row>
    <row r="5" spans="1:8">
      <c r="A5" s="572"/>
      <c r="B5" s="568"/>
      <c r="C5" s="568"/>
      <c r="D5" s="572"/>
      <c r="E5" s="973"/>
      <c r="F5" s="974"/>
      <c r="G5" s="603"/>
      <c r="H5" s="569"/>
    </row>
    <row r="6" spans="1:8">
      <c r="A6" s="569"/>
      <c r="H6" s="569"/>
    </row>
    <row r="7" spans="1:8" ht="15.75" customHeight="1">
      <c r="A7" s="574" t="s">
        <v>1354</v>
      </c>
      <c r="B7" s="575"/>
      <c r="C7" s="575"/>
      <c r="D7" s="575"/>
      <c r="E7" s="575"/>
      <c r="F7" s="575"/>
      <c r="G7" s="575"/>
      <c r="H7" s="569"/>
    </row>
    <row r="8" spans="1:8">
      <c r="A8" s="572"/>
      <c r="B8" s="568"/>
      <c r="C8" s="568"/>
      <c r="D8" s="568"/>
      <c r="E8" s="568"/>
      <c r="F8" s="568"/>
      <c r="G8" s="568"/>
      <c r="H8" s="569"/>
    </row>
    <row r="9" spans="1:8">
      <c r="A9" s="576"/>
      <c r="E9" s="570"/>
      <c r="G9" s="720"/>
      <c r="H9" s="569"/>
    </row>
    <row r="10" spans="1:8">
      <c r="A10" s="576" t="s">
        <v>72</v>
      </c>
      <c r="E10" s="576" t="s">
        <v>1258</v>
      </c>
      <c r="F10" s="577" t="s">
        <v>1258</v>
      </c>
      <c r="G10" s="721" t="s">
        <v>2069</v>
      </c>
      <c r="H10" s="569"/>
    </row>
    <row r="11" spans="1:8">
      <c r="A11" s="576" t="s">
        <v>73</v>
      </c>
      <c r="E11" s="576" t="s">
        <v>405</v>
      </c>
      <c r="F11" s="577" t="s">
        <v>406</v>
      </c>
      <c r="G11" s="721" t="s">
        <v>2070</v>
      </c>
      <c r="H11" s="569"/>
    </row>
    <row r="12" spans="1:8">
      <c r="A12" s="576"/>
      <c r="E12" s="576" t="s">
        <v>155</v>
      </c>
      <c r="F12" s="577" t="s">
        <v>79</v>
      </c>
      <c r="G12" s="721" t="s">
        <v>136</v>
      </c>
      <c r="H12" s="569"/>
    </row>
    <row r="13" spans="1:8">
      <c r="A13" s="579"/>
      <c r="B13" s="568"/>
      <c r="C13" s="568"/>
      <c r="D13" s="568"/>
      <c r="E13" s="597"/>
      <c r="F13" s="598"/>
      <c r="G13" s="722"/>
      <c r="H13" s="569"/>
    </row>
    <row r="14" spans="1:8" ht="15.75">
      <c r="A14" s="576" t="s">
        <v>1763</v>
      </c>
      <c r="B14" s="589" t="s">
        <v>1764</v>
      </c>
      <c r="C14" s="575"/>
      <c r="D14" s="575"/>
      <c r="E14" s="581"/>
      <c r="F14" s="582"/>
      <c r="G14" s="582"/>
      <c r="H14" s="569"/>
    </row>
    <row r="15" spans="1:8" ht="15.75">
      <c r="A15" s="576" t="s">
        <v>1765</v>
      </c>
      <c r="B15" s="590" t="s">
        <v>1282</v>
      </c>
      <c r="E15" s="581"/>
      <c r="F15" s="582"/>
      <c r="G15" s="582"/>
      <c r="H15" s="569"/>
    </row>
    <row r="16" spans="1:8">
      <c r="A16" s="576" t="s">
        <v>1766</v>
      </c>
      <c r="B16" s="567" t="s">
        <v>1767</v>
      </c>
      <c r="C16" s="567" t="s">
        <v>1747</v>
      </c>
      <c r="E16" s="585"/>
      <c r="F16" s="585"/>
      <c r="G16" s="585"/>
      <c r="H16" s="569"/>
    </row>
    <row r="17" spans="1:8">
      <c r="A17" s="576" t="s">
        <v>1768</v>
      </c>
      <c r="B17" s="567" t="s">
        <v>1769</v>
      </c>
      <c r="C17" s="567" t="s">
        <v>1770</v>
      </c>
      <c r="E17" s="585"/>
      <c r="F17" s="585"/>
      <c r="G17" s="585"/>
      <c r="H17" s="569"/>
    </row>
    <row r="18" spans="1:8">
      <c r="A18" s="576" t="s">
        <v>1771</v>
      </c>
      <c r="B18" s="567" t="s">
        <v>1772</v>
      </c>
      <c r="C18" s="567" t="s">
        <v>1773</v>
      </c>
      <c r="E18" s="585"/>
      <c r="F18" s="585"/>
      <c r="G18" s="585"/>
      <c r="H18" s="569"/>
    </row>
    <row r="19" spans="1:8">
      <c r="A19" s="576" t="s">
        <v>1774</v>
      </c>
      <c r="B19" s="567" t="s">
        <v>1775</v>
      </c>
      <c r="C19" s="567" t="s">
        <v>1776</v>
      </c>
      <c r="E19" s="587"/>
      <c r="F19" s="587"/>
      <c r="G19" s="587"/>
      <c r="H19" s="626"/>
    </row>
    <row r="20" spans="1:8">
      <c r="A20" s="576" t="s">
        <v>1777</v>
      </c>
      <c r="C20" s="567" t="s">
        <v>1778</v>
      </c>
      <c r="E20" s="570"/>
      <c r="F20" s="570"/>
      <c r="G20" s="570"/>
      <c r="H20" s="569"/>
    </row>
    <row r="21" spans="1:8">
      <c r="A21" s="576"/>
      <c r="C21" s="567" t="s">
        <v>1779</v>
      </c>
      <c r="E21" s="630">
        <f>SUM(E16:E19)</f>
        <v>0</v>
      </c>
      <c r="F21" s="630">
        <f>SUM(F16:F19)</f>
        <v>0</v>
      </c>
      <c r="G21" s="630">
        <f>SUM(G16:G19)</f>
        <v>0</v>
      </c>
      <c r="H21" s="569"/>
    </row>
    <row r="22" spans="1:8" ht="15.75">
      <c r="A22" s="576" t="s">
        <v>1780</v>
      </c>
      <c r="B22" s="589" t="s">
        <v>1781</v>
      </c>
      <c r="C22" s="575"/>
      <c r="D22" s="575"/>
      <c r="E22" s="581"/>
      <c r="F22" s="582"/>
      <c r="G22" s="582"/>
      <c r="H22" s="569"/>
    </row>
    <row r="23" spans="1:8" ht="15.75">
      <c r="A23" s="576" t="s">
        <v>1782</v>
      </c>
      <c r="B23" s="590" t="s">
        <v>1282</v>
      </c>
      <c r="E23" s="581"/>
      <c r="F23" s="582"/>
      <c r="G23" s="582"/>
      <c r="H23" s="569"/>
    </row>
    <row r="24" spans="1:8">
      <c r="A24" s="576" t="s">
        <v>1783</v>
      </c>
      <c r="B24" s="567" t="s">
        <v>1784</v>
      </c>
      <c r="C24" s="567" t="s">
        <v>1747</v>
      </c>
      <c r="E24" s="609"/>
      <c r="F24" s="609"/>
      <c r="G24" s="609"/>
      <c r="H24" s="626"/>
    </row>
    <row r="25" spans="1:8">
      <c r="A25" s="576" t="s">
        <v>1785</v>
      </c>
      <c r="B25" s="567" t="s">
        <v>1786</v>
      </c>
      <c r="C25" s="567" t="s">
        <v>1787</v>
      </c>
      <c r="E25" s="610"/>
      <c r="F25" s="610"/>
      <c r="G25" s="610"/>
      <c r="H25" s="626"/>
    </row>
    <row r="26" spans="1:8">
      <c r="A26" s="576" t="s">
        <v>1788</v>
      </c>
      <c r="B26" s="567" t="s">
        <v>1789</v>
      </c>
      <c r="C26" s="567" t="s">
        <v>1790</v>
      </c>
      <c r="E26" s="610"/>
      <c r="F26" s="610"/>
      <c r="G26" s="610"/>
      <c r="H26" s="626"/>
    </row>
    <row r="27" spans="1:8">
      <c r="A27" s="576" t="s">
        <v>1791</v>
      </c>
      <c r="B27" s="567" t="s">
        <v>1792</v>
      </c>
      <c r="C27" s="567" t="s">
        <v>1793</v>
      </c>
      <c r="E27" s="610"/>
      <c r="F27" s="610"/>
      <c r="G27" s="610"/>
      <c r="H27" s="626"/>
    </row>
    <row r="28" spans="1:8">
      <c r="A28" s="576" t="s">
        <v>1794</v>
      </c>
      <c r="C28" s="567" t="s">
        <v>1795</v>
      </c>
      <c r="E28" s="631">
        <f>SUM(E24:E27)</f>
        <v>0</v>
      </c>
      <c r="F28" s="631">
        <f>SUM(F24:F27)</f>
        <v>0</v>
      </c>
      <c r="G28" s="631">
        <f>SUM(G24:G27)</f>
        <v>0</v>
      </c>
      <c r="H28" s="569"/>
    </row>
    <row r="29" spans="1:8" ht="15.75">
      <c r="A29" s="576" t="s">
        <v>1796</v>
      </c>
      <c r="B29" s="589" t="s">
        <v>1797</v>
      </c>
      <c r="C29" s="575"/>
      <c r="D29" s="575"/>
      <c r="E29" s="581"/>
      <c r="F29" s="582"/>
      <c r="G29" s="582"/>
      <c r="H29" s="569"/>
    </row>
    <row r="30" spans="1:8" ht="15.75">
      <c r="A30" s="576" t="s">
        <v>1798</v>
      </c>
      <c r="B30" s="590" t="s">
        <v>1282</v>
      </c>
      <c r="E30" s="581"/>
      <c r="F30" s="582"/>
      <c r="G30" s="582"/>
      <c r="H30" s="569"/>
    </row>
    <row r="31" spans="1:8">
      <c r="A31" s="576" t="s">
        <v>1799</v>
      </c>
      <c r="B31" s="567" t="s">
        <v>1800</v>
      </c>
      <c r="C31" s="567" t="s">
        <v>1801</v>
      </c>
      <c r="E31" s="609"/>
      <c r="F31" s="609"/>
      <c r="G31" s="609"/>
      <c r="H31" s="569"/>
    </row>
    <row r="32" spans="1:8">
      <c r="A32" s="576" t="s">
        <v>1802</v>
      </c>
      <c r="B32" s="567" t="s">
        <v>1803</v>
      </c>
      <c r="C32" s="567" t="s">
        <v>1804</v>
      </c>
      <c r="E32" s="610"/>
      <c r="F32" s="610"/>
      <c r="G32" s="610"/>
      <c r="H32" s="569"/>
    </row>
    <row r="33" spans="1:8">
      <c r="A33" s="576" t="s">
        <v>1805</v>
      </c>
      <c r="B33" s="567" t="s">
        <v>1583</v>
      </c>
      <c r="C33" s="567" t="s">
        <v>1806</v>
      </c>
      <c r="E33" s="610"/>
      <c r="F33" s="610"/>
      <c r="G33" s="610"/>
      <c r="H33" s="569"/>
    </row>
    <row r="34" spans="1:8">
      <c r="A34" s="576" t="s">
        <v>1807</v>
      </c>
      <c r="B34" s="567" t="s">
        <v>1808</v>
      </c>
      <c r="C34" s="567" t="s">
        <v>1809</v>
      </c>
      <c r="E34" s="610"/>
      <c r="F34" s="610"/>
      <c r="G34" s="610"/>
      <c r="H34" s="569"/>
    </row>
    <row r="35" spans="1:8">
      <c r="A35" s="576" t="s">
        <v>1810</v>
      </c>
      <c r="B35" s="567" t="s">
        <v>1811</v>
      </c>
      <c r="C35" s="567" t="s">
        <v>1812</v>
      </c>
      <c r="E35" s="610"/>
      <c r="F35" s="610"/>
      <c r="G35" s="610"/>
      <c r="H35" s="569"/>
    </row>
    <row r="36" spans="1:8">
      <c r="A36" s="576" t="s">
        <v>1813</v>
      </c>
      <c r="B36" s="567" t="s">
        <v>1814</v>
      </c>
      <c r="C36" s="567" t="s">
        <v>1815</v>
      </c>
      <c r="E36" s="610"/>
      <c r="F36" s="610"/>
      <c r="G36" s="610"/>
      <c r="H36" s="569"/>
    </row>
    <row r="37" spans="1:8">
      <c r="A37" s="576" t="s">
        <v>1816</v>
      </c>
      <c r="B37" s="567" t="s">
        <v>1817</v>
      </c>
      <c r="C37" s="567" t="s">
        <v>1818</v>
      </c>
      <c r="E37" s="610"/>
      <c r="F37" s="610"/>
      <c r="G37" s="610"/>
      <c r="H37" s="569"/>
    </row>
    <row r="38" spans="1:8">
      <c r="A38" s="576" t="s">
        <v>1819</v>
      </c>
      <c r="B38" s="567" t="s">
        <v>1820</v>
      </c>
      <c r="C38" s="567" t="s">
        <v>1821</v>
      </c>
      <c r="E38" s="585"/>
      <c r="F38" s="585"/>
      <c r="G38" s="585"/>
      <c r="H38" s="569"/>
    </row>
    <row r="39" spans="1:8">
      <c r="A39" s="576" t="s">
        <v>1822</v>
      </c>
      <c r="B39" s="567" t="s">
        <v>1823</v>
      </c>
      <c r="C39" s="567" t="s">
        <v>1824</v>
      </c>
      <c r="E39" s="610"/>
      <c r="F39" s="610"/>
      <c r="G39" s="610"/>
      <c r="H39" s="569"/>
    </row>
    <row r="40" spans="1:8">
      <c r="A40" s="576" t="s">
        <v>1825</v>
      </c>
      <c r="B40" s="567" t="s">
        <v>1583</v>
      </c>
      <c r="C40" s="567" t="s">
        <v>1826</v>
      </c>
      <c r="E40" s="585"/>
      <c r="F40" s="585"/>
      <c r="G40" s="585"/>
      <c r="H40" s="569"/>
    </row>
    <row r="41" spans="1:8">
      <c r="A41" s="576" t="s">
        <v>1827</v>
      </c>
      <c r="B41" s="567" t="s">
        <v>1828</v>
      </c>
      <c r="C41" s="567" t="s">
        <v>1829</v>
      </c>
      <c r="E41" s="585"/>
      <c r="F41" s="585"/>
      <c r="G41" s="585"/>
      <c r="H41" s="569"/>
    </row>
    <row r="42" spans="1:8">
      <c r="A42" s="576" t="s">
        <v>1830</v>
      </c>
      <c r="B42" s="567" t="s">
        <v>1831</v>
      </c>
      <c r="C42" s="567" t="s">
        <v>1832</v>
      </c>
      <c r="E42" s="610"/>
      <c r="F42" s="610"/>
      <c r="G42" s="610"/>
      <c r="H42" s="569"/>
    </row>
    <row r="43" spans="1:8">
      <c r="A43" s="576" t="s">
        <v>1833</v>
      </c>
      <c r="B43" s="567" t="s">
        <v>1834</v>
      </c>
      <c r="C43" s="567" t="s">
        <v>1304</v>
      </c>
      <c r="E43" s="610"/>
      <c r="F43" s="610"/>
      <c r="G43" s="610"/>
      <c r="H43" s="569"/>
    </row>
    <row r="44" spans="1:8">
      <c r="A44" s="576" t="s">
        <v>1835</v>
      </c>
      <c r="C44" s="567" t="s">
        <v>1836</v>
      </c>
      <c r="E44" s="591">
        <f>SUM(E31:E43)</f>
        <v>0</v>
      </c>
      <c r="F44" s="591">
        <f>SUM(F31:F43)</f>
        <v>0</v>
      </c>
      <c r="G44" s="591">
        <f>SUM(G31:G43)</f>
        <v>0</v>
      </c>
      <c r="H44" s="569"/>
    </row>
    <row r="45" spans="1:8" ht="15.75">
      <c r="A45" s="576" t="s">
        <v>1837</v>
      </c>
      <c r="B45" s="590" t="s">
        <v>1306</v>
      </c>
      <c r="E45" s="581">
        <v>111765</v>
      </c>
      <c r="F45" s="582"/>
      <c r="G45" s="582"/>
      <c r="H45" s="569"/>
    </row>
    <row r="46" spans="1:8">
      <c r="A46" s="576" t="s">
        <v>1838</v>
      </c>
      <c r="B46" s="567" t="s">
        <v>1839</v>
      </c>
      <c r="C46" s="567" t="s">
        <v>1840</v>
      </c>
      <c r="E46" s="611"/>
      <c r="F46" s="611"/>
      <c r="G46" s="611"/>
      <c r="H46" s="569"/>
    </row>
    <row r="47" spans="1:8" ht="15.75" thickBot="1">
      <c r="A47" s="576" t="s">
        <v>1841</v>
      </c>
      <c r="C47" s="567" t="s">
        <v>1842</v>
      </c>
      <c r="E47" s="632">
        <f>E44+E46</f>
        <v>0</v>
      </c>
      <c r="F47" s="632">
        <f>F44+F46</f>
        <v>0</v>
      </c>
      <c r="G47" s="632">
        <f>G44+G46</f>
        <v>0</v>
      </c>
      <c r="H47" s="569"/>
    </row>
    <row r="48" spans="1:8" ht="15.75" thickTop="1">
      <c r="A48" s="576" t="s">
        <v>1843</v>
      </c>
      <c r="C48" s="567" t="s">
        <v>1844</v>
      </c>
      <c r="E48" s="570"/>
      <c r="F48" s="570"/>
      <c r="G48" s="570"/>
      <c r="H48" s="569"/>
    </row>
    <row r="49" spans="1:10" ht="15.75" thickBot="1">
      <c r="A49" s="576"/>
      <c r="C49" s="567" t="s">
        <v>1845</v>
      </c>
      <c r="E49" s="632">
        <f>'p. 35'!G65+'p. 37'!E44+'p. 38'!F24+'p. 38'!F52+'p. 38'!F61+E21+E28+E47</f>
        <v>0</v>
      </c>
      <c r="F49" s="632">
        <f>'p. 35'!H65+'p. 37'!F44+'p. 38'!G24+'p. 38'!G52+'p. 38'!G61+F21+F28+F47</f>
        <v>0</v>
      </c>
      <c r="G49" s="632">
        <f>'p. 35'!I65+'p. 37'!G44+'p. 38'!H24+'p. 38'!H52+'p. 38'!H61+G21+G28+G47</f>
        <v>0</v>
      </c>
      <c r="H49" s="569"/>
      <c r="J49" s="633"/>
    </row>
    <row r="50" spans="1:10" ht="15.75" thickTop="1">
      <c r="A50" s="579"/>
      <c r="B50" s="568"/>
      <c r="C50" s="568"/>
      <c r="D50" s="568"/>
      <c r="E50" s="597"/>
      <c r="F50" s="597"/>
      <c r="G50" s="597"/>
      <c r="H50" s="569"/>
    </row>
    <row r="51" spans="1:10">
      <c r="A51" s="572"/>
      <c r="B51" s="568"/>
      <c r="C51" s="568"/>
      <c r="D51" s="568"/>
      <c r="E51" s="568"/>
      <c r="F51" s="568"/>
      <c r="G51" s="568"/>
      <c r="H51" s="569"/>
    </row>
    <row r="52" spans="1:10">
      <c r="A52" s="569"/>
      <c r="E52" s="586"/>
      <c r="H52" s="569"/>
    </row>
    <row r="53" spans="1:10">
      <c r="A53" s="574" t="s">
        <v>1846</v>
      </c>
      <c r="B53" s="575"/>
      <c r="C53" s="575"/>
      <c r="D53" s="575"/>
      <c r="E53" s="575"/>
      <c r="F53" s="575"/>
      <c r="G53" s="575"/>
      <c r="H53" s="569"/>
    </row>
    <row r="54" spans="1:10">
      <c r="A54" s="572"/>
      <c r="B54" s="568"/>
      <c r="C54" s="568"/>
      <c r="D54" s="568"/>
      <c r="E54" s="568"/>
      <c r="F54" s="568"/>
      <c r="G54" s="568"/>
      <c r="H54" s="569"/>
    </row>
    <row r="55" spans="1:10">
      <c r="A55" s="634"/>
      <c r="B55" s="881" t="s">
        <v>2281</v>
      </c>
      <c r="E55" s="881" t="s">
        <v>1847</v>
      </c>
      <c r="F55" s="586"/>
      <c r="G55" s="586"/>
      <c r="H55" s="569"/>
    </row>
    <row r="56" spans="1:10">
      <c r="A56" s="569"/>
      <c r="B56" s="788" t="s">
        <v>2282</v>
      </c>
      <c r="E56" s="881" t="s">
        <v>2286</v>
      </c>
      <c r="F56" s="586"/>
      <c r="G56" s="586"/>
      <c r="H56" s="569"/>
    </row>
    <row r="57" spans="1:10">
      <c r="A57" s="569"/>
      <c r="B57" s="788"/>
      <c r="E57" s="788" t="s">
        <v>2287</v>
      </c>
      <c r="F57" s="586"/>
      <c r="G57" s="586"/>
      <c r="H57" s="569"/>
    </row>
    <row r="58" spans="1:10">
      <c r="A58" s="569"/>
      <c r="B58" s="881" t="s">
        <v>2283</v>
      </c>
      <c r="E58" s="788" t="s">
        <v>2288</v>
      </c>
      <c r="H58" s="569"/>
    </row>
    <row r="59" spans="1:10">
      <c r="A59" s="569"/>
      <c r="B59" s="788" t="s">
        <v>2284</v>
      </c>
      <c r="E59" s="788" t="s">
        <v>2289</v>
      </c>
      <c r="H59" s="569"/>
    </row>
    <row r="60" spans="1:10">
      <c r="A60" s="569"/>
      <c r="B60" s="788" t="s">
        <v>2285</v>
      </c>
      <c r="E60" s="788" t="s">
        <v>2290</v>
      </c>
      <c r="H60" s="569"/>
    </row>
    <row r="61" spans="1:10">
      <c r="A61" s="572"/>
      <c r="B61" s="568"/>
      <c r="C61" s="568"/>
      <c r="D61" s="568"/>
      <c r="F61" s="568"/>
      <c r="G61" s="568"/>
      <c r="H61" s="569"/>
    </row>
    <row r="62" spans="1:10">
      <c r="A62" s="576"/>
      <c r="E62" s="882"/>
      <c r="G62" s="720"/>
      <c r="H62" s="569"/>
    </row>
    <row r="63" spans="1:10">
      <c r="A63" s="576" t="s">
        <v>72</v>
      </c>
      <c r="E63" s="883" t="s">
        <v>2280</v>
      </c>
      <c r="F63" s="880" t="s">
        <v>2280</v>
      </c>
      <c r="G63" s="721" t="s">
        <v>2069</v>
      </c>
      <c r="H63" s="569"/>
    </row>
    <row r="64" spans="1:10">
      <c r="A64" s="576" t="s">
        <v>73</v>
      </c>
      <c r="E64" s="884" t="s">
        <v>405</v>
      </c>
      <c r="F64" s="577" t="s">
        <v>406</v>
      </c>
      <c r="G64" s="721" t="s">
        <v>2070</v>
      </c>
      <c r="H64" s="569"/>
    </row>
    <row r="65" spans="1:8">
      <c r="A65" s="576"/>
      <c r="E65" s="884" t="s">
        <v>155</v>
      </c>
      <c r="F65" s="577" t="s">
        <v>79</v>
      </c>
      <c r="G65" s="721" t="s">
        <v>136</v>
      </c>
      <c r="H65" s="569"/>
    </row>
    <row r="66" spans="1:8" ht="15" customHeight="1">
      <c r="A66" s="576"/>
      <c r="B66" s="568"/>
      <c r="C66" s="568"/>
      <c r="D66" s="568"/>
      <c r="E66" s="885"/>
      <c r="F66" s="586"/>
      <c r="G66" s="722"/>
      <c r="H66" s="569"/>
    </row>
    <row r="67" spans="1:8" ht="15" customHeight="1">
      <c r="A67" s="887">
        <v>1</v>
      </c>
      <c r="B67" s="575"/>
      <c r="C67" s="886" t="s">
        <v>2291</v>
      </c>
      <c r="D67" s="575"/>
      <c r="E67" s="890"/>
      <c r="F67" s="890"/>
      <c r="G67" s="613"/>
      <c r="H67" s="569"/>
    </row>
    <row r="68" spans="1:8" ht="15" customHeight="1">
      <c r="A68" s="888">
        <v>2</v>
      </c>
      <c r="B68" s="590"/>
      <c r="C68" s="886" t="s">
        <v>2292</v>
      </c>
      <c r="E68" s="891"/>
      <c r="F68" s="891"/>
      <c r="G68" s="613"/>
      <c r="H68" s="569"/>
    </row>
    <row r="69" spans="1:8" ht="15" customHeight="1">
      <c r="A69" s="888">
        <v>3</v>
      </c>
      <c r="C69" s="880" t="s">
        <v>2293</v>
      </c>
      <c r="E69" s="877">
        <f>SUM(E67:E68)</f>
        <v>0</v>
      </c>
      <c r="F69" s="877">
        <f t="shared" ref="F69:G69" si="0">SUM(F67:F68)</f>
        <v>0</v>
      </c>
      <c r="G69" s="877">
        <f t="shared" si="0"/>
        <v>0</v>
      </c>
    </row>
    <row r="70" spans="1:8" ht="15" customHeight="1">
      <c r="A70" s="888"/>
      <c r="C70" s="886"/>
      <c r="E70" s="891"/>
      <c r="F70" s="891"/>
      <c r="G70" s="586"/>
      <c r="H70" s="569"/>
    </row>
    <row r="71" spans="1:8">
      <c r="A71" s="889"/>
      <c r="B71" s="568"/>
      <c r="C71" s="568"/>
      <c r="D71" s="568"/>
      <c r="E71" s="889"/>
      <c r="F71" s="889"/>
      <c r="G71" s="568"/>
      <c r="H71" s="569"/>
    </row>
    <row r="73" spans="1:8">
      <c r="E73" s="586"/>
      <c r="F73" s="628"/>
      <c r="G73" s="718" t="s">
        <v>2517</v>
      </c>
    </row>
    <row r="77" spans="1:8">
      <c r="F77" s="600"/>
      <c r="G77" s="600"/>
    </row>
  </sheetData>
  <pageMargins left="0.5" right="0.5" top="0.5" bottom="0.55000000000000004" header="0.5" footer="0.5"/>
  <pageSetup scale="62"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ransitionEvaluation="1" transitionEntry="1">
    <pageSetUpPr fitToPage="1"/>
  </sheetPr>
  <dimension ref="A4:O84"/>
  <sheetViews>
    <sheetView defaultGridColor="0" topLeftCell="B1" colorId="22" zoomScale="87" workbookViewId="0">
      <selection activeCell="O75" sqref="O75"/>
    </sheetView>
  </sheetViews>
  <sheetFormatPr defaultColWidth="9.77734375" defaultRowHeight="15"/>
  <cols>
    <col min="1" max="1" width="1.77734375" customWidth="1"/>
    <col min="2" max="2" width="4.77734375" customWidth="1"/>
    <col min="3" max="3" width="27.6640625" customWidth="1"/>
    <col min="4" max="4" width="12.88671875" customWidth="1"/>
    <col min="5" max="8" width="12.77734375" customWidth="1"/>
    <col min="9" max="9" width="20.33203125" customWidth="1"/>
    <col min="10" max="15" width="12.77734375" customWidth="1"/>
  </cols>
  <sheetData>
    <row r="4" spans="1:15">
      <c r="A4" s="896"/>
      <c r="B4" s="1155" t="s">
        <v>42</v>
      </c>
      <c r="C4" s="1156"/>
      <c r="D4" s="1156"/>
      <c r="E4" s="1156"/>
      <c r="F4" s="1156"/>
      <c r="G4" s="1156"/>
      <c r="H4" s="1148"/>
      <c r="I4" s="811" t="s">
        <v>43</v>
      </c>
      <c r="J4" s="811"/>
      <c r="K4" s="896" t="s">
        <v>44</v>
      </c>
      <c r="L4" s="811"/>
      <c r="M4" s="812"/>
      <c r="N4" s="896" t="s">
        <v>45</v>
      </c>
      <c r="O4" s="812"/>
    </row>
    <row r="5" spans="1:15">
      <c r="A5" s="898"/>
      <c r="B5" s="1146"/>
      <c r="H5" s="1136"/>
      <c r="I5" s="30" t="s">
        <v>2106</v>
      </c>
      <c r="K5" s="898" t="s">
        <v>46</v>
      </c>
      <c r="L5" s="30"/>
      <c r="M5" s="806"/>
      <c r="N5" s="898"/>
      <c r="O5" s="806"/>
    </row>
    <row r="6" spans="1:15">
      <c r="A6" s="898"/>
      <c r="B6" s="1146"/>
      <c r="H6" s="1136"/>
      <c r="I6" s="30" t="s">
        <v>2107</v>
      </c>
      <c r="K6" s="930"/>
      <c r="L6" s="30"/>
      <c r="M6" s="806"/>
      <c r="N6" s="899" t="s">
        <v>2068</v>
      </c>
      <c r="O6" s="806"/>
    </row>
    <row r="7" spans="1:15">
      <c r="A7" s="894"/>
      <c r="B7" s="1153"/>
      <c r="C7" s="1157"/>
      <c r="D7" s="1157"/>
      <c r="E7" s="1157"/>
      <c r="F7" s="1157"/>
      <c r="G7" s="1157"/>
      <c r="H7" s="1154"/>
      <c r="I7" s="814"/>
      <c r="J7" s="814"/>
      <c r="K7" s="894"/>
      <c r="L7" s="814"/>
      <c r="M7" s="895"/>
      <c r="N7" s="894"/>
      <c r="O7" s="895"/>
    </row>
    <row r="8" spans="1:15">
      <c r="A8" s="15"/>
      <c r="O8" s="806"/>
    </row>
    <row r="9" spans="1:15">
      <c r="A9" s="1381" t="s">
        <v>1848</v>
      </c>
      <c r="B9" s="1380"/>
      <c r="C9" s="1380"/>
      <c r="D9" s="1380"/>
      <c r="E9" s="1380"/>
      <c r="F9" s="1380"/>
      <c r="G9" s="1380"/>
      <c r="H9" s="1380"/>
      <c r="I9" s="1380"/>
      <c r="J9" s="1380"/>
      <c r="K9" s="1380"/>
      <c r="L9" s="1380"/>
      <c r="M9" s="1380"/>
      <c r="N9" s="1380"/>
      <c r="O9" s="1421"/>
    </row>
    <row r="10" spans="1:15">
      <c r="A10" s="18"/>
      <c r="B10" s="19"/>
      <c r="C10" s="19"/>
      <c r="D10" s="19"/>
      <c r="E10" s="19"/>
      <c r="F10" s="19"/>
      <c r="G10" s="19"/>
      <c r="H10" s="19"/>
      <c r="I10" s="19"/>
      <c r="J10" s="19"/>
      <c r="K10" s="19"/>
      <c r="L10" s="19"/>
      <c r="M10" s="19"/>
      <c r="N10" s="19"/>
      <c r="O10" s="905"/>
    </row>
    <row r="11" spans="1:15">
      <c r="A11" s="15"/>
      <c r="H11" s="13"/>
      <c r="O11" s="806"/>
    </row>
    <row r="12" spans="1:15">
      <c r="A12" s="15"/>
      <c r="B12" t="s">
        <v>1849</v>
      </c>
      <c r="F12" s="30" t="s">
        <v>1869</v>
      </c>
      <c r="K12" s="30" t="s">
        <v>1870</v>
      </c>
      <c r="O12" s="806"/>
    </row>
    <row r="13" spans="1:15">
      <c r="A13" s="15"/>
      <c r="B13" t="s">
        <v>1851</v>
      </c>
      <c r="F13" t="s">
        <v>1871</v>
      </c>
      <c r="K13" t="s">
        <v>1872</v>
      </c>
      <c r="O13" s="806"/>
    </row>
    <row r="14" spans="1:15">
      <c r="A14" s="15"/>
      <c r="B14" t="s">
        <v>1853</v>
      </c>
      <c r="O14" s="806"/>
    </row>
    <row r="15" spans="1:15">
      <c r="A15" s="15"/>
      <c r="B15" t="s">
        <v>1855</v>
      </c>
      <c r="E15" s="30"/>
      <c r="F15" s="30" t="s">
        <v>1873</v>
      </c>
      <c r="K15" s="30" t="s">
        <v>1874</v>
      </c>
      <c r="M15" s="30"/>
      <c r="O15" s="806"/>
    </row>
    <row r="16" spans="1:15">
      <c r="A16" s="15"/>
      <c r="F16" t="s">
        <v>2295</v>
      </c>
      <c r="O16" s="806"/>
    </row>
    <row r="17" spans="1:15">
      <c r="A17" s="15"/>
      <c r="B17" s="30" t="s">
        <v>1850</v>
      </c>
      <c r="O17" s="806"/>
    </row>
    <row r="18" spans="1:15">
      <c r="A18" s="15"/>
      <c r="B18" t="s">
        <v>1852</v>
      </c>
      <c r="O18" s="806"/>
    </row>
    <row r="19" spans="1:15">
      <c r="A19" s="15"/>
      <c r="B19" t="s">
        <v>1854</v>
      </c>
      <c r="O19" s="806"/>
    </row>
    <row r="20" spans="1:15">
      <c r="A20" s="15"/>
      <c r="C20" s="19"/>
      <c r="D20" s="19"/>
      <c r="H20" s="19"/>
      <c r="I20" s="19"/>
      <c r="J20" s="19"/>
      <c r="K20" s="19"/>
      <c r="L20" s="19"/>
      <c r="O20" s="806"/>
    </row>
    <row r="21" spans="1:15">
      <c r="A21" s="896"/>
      <c r="B21" s="812"/>
      <c r="D21" s="13"/>
      <c r="E21" s="900"/>
      <c r="F21" s="900"/>
      <c r="G21" s="900"/>
      <c r="H21" s="17"/>
      <c r="M21" s="896"/>
      <c r="N21" s="811"/>
      <c r="O21" s="812"/>
    </row>
    <row r="22" spans="1:15">
      <c r="A22" s="898"/>
      <c r="B22" s="806"/>
      <c r="E22" s="901"/>
      <c r="F22" s="904"/>
      <c r="G22" s="904"/>
      <c r="H22" s="49"/>
      <c r="M22" s="898"/>
      <c r="N22" s="2"/>
      <c r="O22" s="906"/>
    </row>
    <row r="23" spans="1:15">
      <c r="A23" s="898"/>
      <c r="B23" s="806"/>
      <c r="E23" s="901"/>
      <c r="F23" s="901"/>
      <c r="G23" s="904"/>
      <c r="H23" s="49"/>
      <c r="I23" s="1381" t="s">
        <v>1875</v>
      </c>
      <c r="J23" s="1380"/>
      <c r="K23" s="1380"/>
      <c r="L23" s="1421"/>
      <c r="M23" s="1420" t="s">
        <v>2294</v>
      </c>
      <c r="N23" s="1380"/>
      <c r="O23" s="1421"/>
    </row>
    <row r="24" spans="1:15">
      <c r="A24" s="898"/>
      <c r="B24" s="806"/>
      <c r="D24" s="3"/>
      <c r="E24" s="902" t="s">
        <v>1856</v>
      </c>
      <c r="F24" s="902"/>
      <c r="G24" s="902"/>
      <c r="H24" s="49"/>
      <c r="I24" s="19"/>
      <c r="J24" s="19"/>
      <c r="K24" s="19"/>
      <c r="M24" s="910"/>
      <c r="N24" s="815"/>
      <c r="O24" s="895"/>
    </row>
    <row r="25" spans="1:15">
      <c r="A25" s="898"/>
      <c r="B25" s="897" t="s">
        <v>72</v>
      </c>
      <c r="C25" s="2"/>
      <c r="D25" s="3"/>
      <c r="E25" s="902" t="s">
        <v>1858</v>
      </c>
      <c r="F25" s="902" t="s">
        <v>1859</v>
      </c>
      <c r="G25" s="902" t="s">
        <v>148</v>
      </c>
      <c r="H25" s="49" t="s">
        <v>1860</v>
      </c>
      <c r="J25" s="2"/>
      <c r="K25" s="2"/>
      <c r="L25" s="896"/>
      <c r="M25" s="911"/>
      <c r="N25" s="911"/>
      <c r="O25" s="911" t="s">
        <v>1876</v>
      </c>
    </row>
    <row r="26" spans="1:15">
      <c r="A26" s="898"/>
      <c r="B26" s="806" t="s">
        <v>73</v>
      </c>
      <c r="C26" s="30" t="s">
        <v>1861</v>
      </c>
      <c r="D26" s="3"/>
      <c r="E26" s="902" t="s">
        <v>1862</v>
      </c>
      <c r="F26" s="902" t="s">
        <v>1063</v>
      </c>
      <c r="G26" s="902" t="s">
        <v>1859</v>
      </c>
      <c r="H26" s="49" t="s">
        <v>1863</v>
      </c>
      <c r="I26" s="1381" t="s">
        <v>1877</v>
      </c>
      <c r="J26" s="1380"/>
      <c r="K26" s="1421"/>
      <c r="L26" s="892" t="s">
        <v>1878</v>
      </c>
      <c r="M26" s="901"/>
      <c r="N26" s="902"/>
      <c r="O26" s="902" t="s">
        <v>1860</v>
      </c>
    </row>
    <row r="27" spans="1:15">
      <c r="A27" s="898"/>
      <c r="B27" s="806"/>
      <c r="C27" s="635" t="s">
        <v>1864</v>
      </c>
      <c r="D27" s="3"/>
      <c r="E27" s="902" t="s">
        <v>1865</v>
      </c>
      <c r="F27" s="902" t="s">
        <v>1866</v>
      </c>
      <c r="G27" s="902" t="s">
        <v>1867</v>
      </c>
      <c r="H27" s="49" t="s">
        <v>1004</v>
      </c>
      <c r="I27" s="637"/>
      <c r="J27" s="19"/>
      <c r="K27" s="19"/>
      <c r="L27" s="892" t="s">
        <v>1880</v>
      </c>
      <c r="M27" s="902" t="s">
        <v>477</v>
      </c>
      <c r="O27" s="902" t="s">
        <v>1879</v>
      </c>
    </row>
    <row r="28" spans="1:15">
      <c r="A28" s="898"/>
      <c r="B28" s="806"/>
      <c r="C28" s="635" t="s">
        <v>1868</v>
      </c>
      <c r="E28" s="901"/>
      <c r="F28" s="901"/>
      <c r="G28" s="901"/>
      <c r="H28" s="17"/>
      <c r="I28" s="3" t="s">
        <v>1881</v>
      </c>
      <c r="J28" s="373" t="s">
        <v>1882</v>
      </c>
      <c r="K28" s="3" t="s">
        <v>479</v>
      </c>
      <c r="L28" s="892" t="s">
        <v>1883</v>
      </c>
      <c r="M28" s="902" t="s">
        <v>403</v>
      </c>
      <c r="N28" s="902" t="s">
        <v>479</v>
      </c>
      <c r="O28" s="902" t="s">
        <v>1004</v>
      </c>
    </row>
    <row r="29" spans="1:15">
      <c r="A29" s="898"/>
      <c r="B29" s="806"/>
      <c r="C29" s="1446" t="s">
        <v>134</v>
      </c>
      <c r="D29" s="1421"/>
      <c r="E29" s="902" t="s">
        <v>155</v>
      </c>
      <c r="F29" s="902" t="s">
        <v>79</v>
      </c>
      <c r="G29" s="902" t="s">
        <v>136</v>
      </c>
      <c r="H29" s="292" t="s">
        <v>154</v>
      </c>
      <c r="I29" s="291" t="s">
        <v>407</v>
      </c>
      <c r="J29" s="638" t="s">
        <v>408</v>
      </c>
      <c r="K29" s="291" t="s">
        <v>409</v>
      </c>
      <c r="L29" s="893" t="s">
        <v>1884</v>
      </c>
      <c r="M29" s="912" t="s">
        <v>411</v>
      </c>
      <c r="N29" s="912" t="s">
        <v>1168</v>
      </c>
      <c r="O29" s="912" t="s">
        <v>1169</v>
      </c>
    </row>
    <row r="30" spans="1:15">
      <c r="A30" s="914"/>
      <c r="B30" s="905"/>
      <c r="C30" s="19"/>
      <c r="D30" s="19"/>
      <c r="E30" s="903"/>
      <c r="F30" s="903"/>
      <c r="G30" s="903"/>
      <c r="H30" s="20"/>
      <c r="I30" s="19"/>
      <c r="J30" s="360"/>
      <c r="K30" s="19"/>
      <c r="L30" s="894"/>
      <c r="M30" s="903"/>
      <c r="N30" s="903"/>
      <c r="O30" s="903"/>
    </row>
    <row r="31" spans="1:15">
      <c r="A31" s="898"/>
      <c r="B31" s="915" t="s">
        <v>80</v>
      </c>
      <c r="E31" s="900"/>
      <c r="F31" s="900"/>
      <c r="G31" s="900"/>
      <c r="H31" s="17"/>
      <c r="J31" s="359"/>
      <c r="L31" s="15"/>
      <c r="M31" s="900"/>
      <c r="N31" s="900"/>
      <c r="O31" s="806"/>
    </row>
    <row r="32" spans="1:15">
      <c r="A32" s="898"/>
      <c r="B32" s="915" t="s">
        <v>81</v>
      </c>
      <c r="E32" s="901"/>
      <c r="F32" s="902"/>
      <c r="G32" s="902"/>
      <c r="H32" s="289"/>
      <c r="J32" s="359"/>
      <c r="L32" s="15"/>
      <c r="M32" s="901"/>
      <c r="N32" s="902"/>
      <c r="O32" s="897"/>
    </row>
    <row r="33" spans="1:15">
      <c r="A33" s="898"/>
      <c r="B33" s="915" t="s">
        <v>82</v>
      </c>
      <c r="E33" s="901"/>
      <c r="F33" s="902"/>
      <c r="G33" s="902"/>
      <c r="H33" s="289"/>
      <c r="J33" s="359"/>
      <c r="L33" s="15"/>
      <c r="M33" s="901"/>
      <c r="N33" s="902"/>
      <c r="O33" s="897"/>
    </row>
    <row r="34" spans="1:15">
      <c r="A34" s="898"/>
      <c r="B34" s="915" t="s">
        <v>83</v>
      </c>
      <c r="E34" s="901"/>
      <c r="F34" s="912"/>
      <c r="G34" s="902"/>
      <c r="H34" s="289"/>
      <c r="J34" s="359"/>
      <c r="L34" s="15"/>
      <c r="M34" s="901"/>
      <c r="N34" s="912"/>
      <c r="O34" s="897"/>
    </row>
    <row r="35" spans="1:15">
      <c r="A35" s="898"/>
      <c r="B35" s="915" t="s">
        <v>84</v>
      </c>
      <c r="E35" s="901"/>
      <c r="F35" s="902"/>
      <c r="G35" s="902"/>
      <c r="H35" s="375"/>
      <c r="J35" s="359"/>
      <c r="L35" s="15"/>
      <c r="M35" s="901"/>
      <c r="N35" s="902"/>
      <c r="O35" s="897"/>
    </row>
    <row r="36" spans="1:15">
      <c r="A36" s="898"/>
      <c r="B36" s="915" t="s">
        <v>85</v>
      </c>
      <c r="E36" s="901"/>
      <c r="F36" s="901"/>
      <c r="G36" s="901"/>
      <c r="H36" s="375"/>
      <c r="J36" s="359"/>
      <c r="L36" s="15"/>
      <c r="M36" s="901"/>
      <c r="N36" s="901"/>
      <c r="O36" s="806"/>
    </row>
    <row r="37" spans="1:15">
      <c r="A37" s="898"/>
      <c r="B37" s="915" t="s">
        <v>86</v>
      </c>
      <c r="E37" s="901"/>
      <c r="F37" s="901"/>
      <c r="G37" s="901"/>
      <c r="H37" s="375"/>
      <c r="J37" s="359"/>
      <c r="L37" s="15"/>
      <c r="M37" s="901"/>
      <c r="N37" s="901"/>
      <c r="O37" s="806"/>
    </row>
    <row r="38" spans="1:15">
      <c r="A38" s="898"/>
      <c r="B38" s="915" t="s">
        <v>87</v>
      </c>
      <c r="E38" s="901"/>
      <c r="F38" s="901"/>
      <c r="G38" s="901"/>
      <c r="H38" s="376"/>
      <c r="J38" s="359"/>
      <c r="L38" s="15"/>
      <c r="M38" s="901"/>
      <c r="N38" s="901"/>
      <c r="O38" s="806"/>
    </row>
    <row r="39" spans="1:15">
      <c r="A39" s="898"/>
      <c r="B39" s="915" t="s">
        <v>88</v>
      </c>
      <c r="E39" s="901"/>
      <c r="F39" s="901"/>
      <c r="G39" s="901"/>
      <c r="H39" s="376"/>
      <c r="J39" s="359"/>
      <c r="L39" s="15"/>
      <c r="M39" s="901"/>
      <c r="N39" s="901"/>
      <c r="O39" s="806"/>
    </row>
    <row r="40" spans="1:15">
      <c r="A40" s="898"/>
      <c r="B40" s="915" t="s">
        <v>89</v>
      </c>
      <c r="E40" s="901"/>
      <c r="F40" s="901"/>
      <c r="G40" s="901"/>
      <c r="H40" s="376"/>
      <c r="J40" s="359"/>
      <c r="L40" s="15"/>
      <c r="M40" s="901"/>
      <c r="N40" s="901"/>
      <c r="O40" s="806"/>
    </row>
    <row r="41" spans="1:15">
      <c r="A41" s="898"/>
      <c r="B41" s="915" t="s">
        <v>90</v>
      </c>
      <c r="E41" s="901"/>
      <c r="F41" s="901"/>
      <c r="G41" s="901"/>
      <c r="H41" s="376"/>
      <c r="J41" s="359"/>
      <c r="L41" s="15"/>
      <c r="M41" s="901"/>
      <c r="N41" s="901"/>
      <c r="O41" s="806"/>
    </row>
    <row r="42" spans="1:15">
      <c r="A42" s="898"/>
      <c r="B42" s="915" t="s">
        <v>91</v>
      </c>
      <c r="E42" s="901"/>
      <c r="F42" s="901"/>
      <c r="G42" s="901"/>
      <c r="H42" s="376"/>
      <c r="J42" s="359"/>
      <c r="L42" s="15"/>
      <c r="M42" s="901"/>
      <c r="N42" s="901"/>
      <c r="O42" s="806"/>
    </row>
    <row r="43" spans="1:15">
      <c r="A43" s="898"/>
      <c r="B43" s="915" t="s">
        <v>92</v>
      </c>
      <c r="E43" s="901"/>
      <c r="F43" s="901"/>
      <c r="G43" s="901"/>
      <c r="H43" s="376"/>
      <c r="J43" s="359"/>
      <c r="L43" s="15"/>
      <c r="M43" s="901"/>
      <c r="N43" s="901"/>
      <c r="O43" s="806"/>
    </row>
    <row r="44" spans="1:15">
      <c r="A44" s="898"/>
      <c r="B44" s="915" t="s">
        <v>93</v>
      </c>
      <c r="E44" s="901"/>
      <c r="F44" s="901"/>
      <c r="G44" s="901"/>
      <c r="H44" s="376"/>
      <c r="J44" s="359"/>
      <c r="L44" s="15"/>
      <c r="M44" s="901"/>
      <c r="N44" s="901"/>
      <c r="O44" s="806"/>
    </row>
    <row r="45" spans="1:15">
      <c r="A45" s="898"/>
      <c r="B45" s="915" t="s">
        <v>94</v>
      </c>
      <c r="E45" s="901"/>
      <c r="F45" s="901"/>
      <c r="G45" s="901"/>
      <c r="H45" s="376"/>
      <c r="J45" s="359"/>
      <c r="L45" s="15"/>
      <c r="M45" s="901"/>
      <c r="N45" s="901"/>
      <c r="O45" s="806"/>
    </row>
    <row r="46" spans="1:15">
      <c r="A46" s="898"/>
      <c r="B46" s="915" t="s">
        <v>95</v>
      </c>
      <c r="E46" s="901"/>
      <c r="F46" s="901"/>
      <c r="G46" s="901"/>
      <c r="H46" s="376"/>
      <c r="J46" s="359"/>
      <c r="L46" s="15"/>
      <c r="M46" s="901"/>
      <c r="N46" s="901"/>
      <c r="O46" s="806"/>
    </row>
    <row r="47" spans="1:15">
      <c r="A47" s="898"/>
      <c r="B47" s="915" t="s">
        <v>96</v>
      </c>
      <c r="E47" s="901"/>
      <c r="F47" s="901"/>
      <c r="G47" s="901"/>
      <c r="H47" s="376"/>
      <c r="J47" s="359"/>
      <c r="L47" s="15"/>
      <c r="M47" s="901"/>
      <c r="N47" s="901"/>
      <c r="O47" s="806"/>
    </row>
    <row r="48" spans="1:15">
      <c r="A48" s="898"/>
      <c r="B48" s="915" t="s">
        <v>97</v>
      </c>
      <c r="E48" s="901"/>
      <c r="F48" s="901"/>
      <c r="G48" s="901"/>
      <c r="H48" s="376"/>
      <c r="J48" s="359"/>
      <c r="L48" s="15"/>
      <c r="M48" s="901"/>
      <c r="N48" s="901"/>
      <c r="O48" s="806"/>
    </row>
    <row r="49" spans="1:15">
      <c r="A49" s="898"/>
      <c r="B49" s="915" t="s">
        <v>98</v>
      </c>
      <c r="E49" s="901"/>
      <c r="F49" s="901"/>
      <c r="G49" s="901"/>
      <c r="H49" s="376"/>
      <c r="J49" s="359"/>
      <c r="L49" s="15"/>
      <c r="M49" s="901"/>
      <c r="N49" s="901"/>
      <c r="O49" s="806"/>
    </row>
    <row r="50" spans="1:15">
      <c r="A50" s="898"/>
      <c r="B50" s="915" t="s">
        <v>99</v>
      </c>
      <c r="E50" s="901"/>
      <c r="F50" s="901"/>
      <c r="G50" s="901"/>
      <c r="H50" s="376"/>
      <c r="J50" s="359"/>
      <c r="L50" s="15"/>
      <c r="M50" s="901"/>
      <c r="N50" s="901"/>
      <c r="O50" s="806"/>
    </row>
    <row r="51" spans="1:15">
      <c r="A51" s="898"/>
      <c r="B51" s="915" t="s">
        <v>100</v>
      </c>
      <c r="E51" s="901"/>
      <c r="F51" s="901"/>
      <c r="G51" s="901"/>
      <c r="H51" s="376"/>
      <c r="J51" s="359"/>
      <c r="L51" s="15"/>
      <c r="M51" s="901"/>
      <c r="N51" s="901"/>
      <c r="O51" s="806"/>
    </row>
    <row r="52" spans="1:15">
      <c r="A52" s="898"/>
      <c r="B52" s="915" t="s">
        <v>101</v>
      </c>
      <c r="E52" s="901"/>
      <c r="F52" s="901"/>
      <c r="G52" s="901"/>
      <c r="H52" s="376"/>
      <c r="J52" s="359"/>
      <c r="L52" s="15"/>
      <c r="M52" s="901"/>
      <c r="N52" s="901"/>
      <c r="O52" s="806"/>
    </row>
    <row r="53" spans="1:15">
      <c r="A53" s="898"/>
      <c r="B53" s="915" t="s">
        <v>102</v>
      </c>
      <c r="E53" s="901"/>
      <c r="F53" s="901"/>
      <c r="G53" s="901"/>
      <c r="H53" s="376"/>
      <c r="J53" s="359"/>
      <c r="L53" s="15"/>
      <c r="M53" s="901"/>
      <c r="N53" s="901"/>
      <c r="O53" s="806"/>
    </row>
    <row r="54" spans="1:15">
      <c r="A54" s="898"/>
      <c r="B54" s="915" t="s">
        <v>103</v>
      </c>
      <c r="E54" s="901"/>
      <c r="F54" s="901"/>
      <c r="G54" s="901"/>
      <c r="H54" s="376"/>
      <c r="J54" s="359"/>
      <c r="L54" s="15"/>
      <c r="M54" s="901"/>
      <c r="N54" s="901"/>
      <c r="O54" s="806"/>
    </row>
    <row r="55" spans="1:15">
      <c r="A55" s="898"/>
      <c r="B55" s="915" t="s">
        <v>104</v>
      </c>
      <c r="E55" s="901"/>
      <c r="F55" s="901"/>
      <c r="G55" s="901"/>
      <c r="H55" s="376"/>
      <c r="J55" s="359"/>
      <c r="L55" s="15"/>
      <c r="M55" s="901"/>
      <c r="N55" s="901"/>
      <c r="O55" s="806"/>
    </row>
    <row r="56" spans="1:15">
      <c r="A56" s="898"/>
      <c r="B56" s="915" t="s">
        <v>105</v>
      </c>
      <c r="E56" s="901"/>
      <c r="F56" s="901"/>
      <c r="G56" s="901"/>
      <c r="H56" s="376"/>
      <c r="J56" s="359"/>
      <c r="L56" s="15"/>
      <c r="M56" s="901"/>
      <c r="N56" s="901"/>
      <c r="O56" s="806"/>
    </row>
    <row r="57" spans="1:15">
      <c r="A57" s="898"/>
      <c r="B57" s="915" t="s">
        <v>106</v>
      </c>
      <c r="E57" s="901"/>
      <c r="F57" s="901"/>
      <c r="G57" s="901"/>
      <c r="H57" s="376"/>
      <c r="J57" s="359"/>
      <c r="L57" s="15"/>
      <c r="M57" s="901"/>
      <c r="N57" s="901"/>
      <c r="O57" s="806"/>
    </row>
    <row r="58" spans="1:15">
      <c r="A58" s="898"/>
      <c r="B58" s="915" t="s">
        <v>107</v>
      </c>
      <c r="E58" s="901"/>
      <c r="F58" s="901"/>
      <c r="G58" s="901"/>
      <c r="H58" s="376"/>
      <c r="J58" s="359"/>
      <c r="L58" s="15"/>
      <c r="M58" s="901"/>
      <c r="N58" s="901"/>
      <c r="O58" s="806"/>
    </row>
    <row r="59" spans="1:15">
      <c r="A59" s="898"/>
      <c r="B59" s="915" t="s">
        <v>108</v>
      </c>
      <c r="E59" s="901"/>
      <c r="F59" s="901"/>
      <c r="G59" s="901"/>
      <c r="H59" s="376"/>
      <c r="J59" s="359"/>
      <c r="L59" s="15"/>
      <c r="M59" s="901"/>
      <c r="N59" s="901"/>
      <c r="O59" s="806"/>
    </row>
    <row r="60" spans="1:15">
      <c r="A60" s="898"/>
      <c r="B60" s="915" t="s">
        <v>109</v>
      </c>
      <c r="E60" s="901"/>
      <c r="F60" s="901"/>
      <c r="G60" s="901"/>
      <c r="H60" s="376"/>
      <c r="J60" s="359"/>
      <c r="L60" s="15"/>
      <c r="M60" s="901"/>
      <c r="N60" s="901"/>
      <c r="O60" s="806"/>
    </row>
    <row r="61" spans="1:15">
      <c r="A61" s="898"/>
      <c r="B61" s="915" t="s">
        <v>110</v>
      </c>
      <c r="E61" s="901"/>
      <c r="F61" s="901"/>
      <c r="G61" s="901"/>
      <c r="H61" s="376"/>
      <c r="J61" s="359"/>
      <c r="L61" s="15"/>
      <c r="M61" s="901"/>
      <c r="N61" s="901"/>
      <c r="O61" s="806"/>
    </row>
    <row r="62" spans="1:15">
      <c r="A62" s="898"/>
      <c r="B62" s="915" t="s">
        <v>111</v>
      </c>
      <c r="E62" s="901"/>
      <c r="F62" s="901"/>
      <c r="G62" s="901"/>
      <c r="H62" s="376"/>
      <c r="J62" s="359"/>
      <c r="L62" s="15"/>
      <c r="M62" s="901"/>
      <c r="N62" s="901"/>
      <c r="O62" s="806"/>
    </row>
    <row r="63" spans="1:15">
      <c r="A63" s="898"/>
      <c r="B63" s="915" t="s">
        <v>112</v>
      </c>
      <c r="E63" s="901"/>
      <c r="F63" s="901"/>
      <c r="G63" s="901"/>
      <c r="H63" s="376"/>
      <c r="J63" s="359"/>
      <c r="L63" s="15"/>
      <c r="M63" s="901"/>
      <c r="N63" s="901"/>
      <c r="O63" s="806"/>
    </row>
    <row r="64" spans="1:15">
      <c r="A64" s="898"/>
      <c r="B64" s="915" t="s">
        <v>113</v>
      </c>
      <c r="E64" s="901"/>
      <c r="F64" s="901"/>
      <c r="G64" s="901"/>
      <c r="H64" s="376"/>
      <c r="J64" s="359"/>
      <c r="L64" s="15"/>
      <c r="M64" s="901"/>
      <c r="N64" s="901"/>
      <c r="O64" s="806"/>
    </row>
    <row r="65" spans="1:15">
      <c r="A65" s="898"/>
      <c r="B65" s="915" t="s">
        <v>114</v>
      </c>
      <c r="E65" s="901"/>
      <c r="F65" s="901"/>
      <c r="G65" s="901"/>
      <c r="H65" s="376"/>
      <c r="J65" s="359"/>
      <c r="L65" s="15"/>
      <c r="M65" s="901"/>
      <c r="N65" s="901"/>
      <c r="O65" s="806"/>
    </row>
    <row r="66" spans="1:15">
      <c r="A66" s="898"/>
      <c r="B66" s="915" t="s">
        <v>115</v>
      </c>
      <c r="E66" s="901"/>
      <c r="F66" s="901"/>
      <c r="G66" s="901"/>
      <c r="H66" s="376"/>
      <c r="J66" s="359"/>
      <c r="L66" s="15"/>
      <c r="M66" s="901"/>
      <c r="N66" s="901"/>
      <c r="O66" s="806"/>
    </row>
    <row r="67" spans="1:15">
      <c r="A67" s="898"/>
      <c r="B67" s="915">
        <v>37</v>
      </c>
      <c r="E67" s="901"/>
      <c r="F67" s="901"/>
      <c r="G67" s="901"/>
      <c r="H67" s="376"/>
      <c r="J67" s="359"/>
      <c r="L67" s="15"/>
      <c r="M67" s="901"/>
      <c r="N67" s="901"/>
      <c r="O67" s="806"/>
    </row>
    <row r="68" spans="1:15">
      <c r="A68" s="898"/>
      <c r="B68" s="915">
        <v>38</v>
      </c>
      <c r="C68" s="383"/>
      <c r="D68" s="383"/>
      <c r="E68" s="918"/>
      <c r="F68" s="918"/>
      <c r="G68" s="918"/>
      <c r="H68" s="388"/>
      <c r="I68" s="383"/>
      <c r="J68" s="385"/>
      <c r="K68" s="383"/>
      <c r="L68" s="384"/>
      <c r="M68" s="918"/>
      <c r="N68" s="918"/>
      <c r="O68" s="907"/>
    </row>
    <row r="69" spans="1:15">
      <c r="A69" s="898"/>
      <c r="B69" s="915">
        <v>39</v>
      </c>
      <c r="E69" s="901"/>
      <c r="F69" s="901"/>
      <c r="G69" s="901"/>
      <c r="H69" s="376"/>
      <c r="J69" s="359"/>
      <c r="L69" s="15"/>
      <c r="M69" s="901"/>
      <c r="N69" s="901"/>
      <c r="O69" s="806"/>
    </row>
    <row r="70" spans="1:15">
      <c r="A70" s="894"/>
      <c r="B70" s="916"/>
      <c r="C70" s="19"/>
      <c r="D70" s="19"/>
      <c r="E70" s="903"/>
      <c r="F70" s="903"/>
      <c r="G70" s="903"/>
      <c r="H70" s="182"/>
      <c r="I70" s="19"/>
      <c r="J70" s="360"/>
      <c r="K70" s="19"/>
      <c r="L70" s="18"/>
      <c r="M70" s="903"/>
      <c r="N70" s="903"/>
      <c r="O70" s="905"/>
    </row>
    <row r="71" spans="1:15">
      <c r="A71" s="896"/>
      <c r="B71" s="917">
        <v>40</v>
      </c>
      <c r="C71" s="1445" t="s">
        <v>148</v>
      </c>
      <c r="D71" s="1416"/>
      <c r="E71" s="15"/>
      <c r="F71" s="15"/>
      <c r="G71" s="900"/>
      <c r="H71" s="376">
        <f>SUM(H32:H69)</f>
        <v>0</v>
      </c>
      <c r="J71" s="359"/>
      <c r="L71" s="15"/>
      <c r="M71" s="900"/>
      <c r="N71" s="919"/>
      <c r="O71" s="908"/>
    </row>
    <row r="72" spans="1:15">
      <c r="A72" s="894"/>
      <c r="B72" s="916"/>
      <c r="C72" s="19"/>
      <c r="D72" s="20"/>
      <c r="E72" s="18"/>
      <c r="F72" s="18"/>
      <c r="G72" s="903"/>
      <c r="H72" s="20"/>
      <c r="I72" s="19"/>
      <c r="J72" s="360"/>
      <c r="K72" s="19"/>
      <c r="L72" s="18"/>
      <c r="M72" s="903"/>
      <c r="N72" s="920"/>
      <c r="O72" s="909"/>
    </row>
    <row r="75" spans="1:15">
      <c r="D75" s="3"/>
      <c r="H75" s="27"/>
      <c r="O75" s="27" t="s">
        <v>2518</v>
      </c>
    </row>
    <row r="76" spans="1:15">
      <c r="O76" s="30"/>
    </row>
    <row r="77" spans="1:15">
      <c r="L77" s="3"/>
    </row>
    <row r="84" spans="11:11">
      <c r="K84" s="152"/>
    </row>
  </sheetData>
  <mergeCells count="6">
    <mergeCell ref="I23:L23"/>
    <mergeCell ref="M23:O23"/>
    <mergeCell ref="A9:O9"/>
    <mergeCell ref="I26:K26"/>
    <mergeCell ref="C71:D71"/>
    <mergeCell ref="C29:D29"/>
  </mergeCells>
  <pageMargins left="0.5" right="0.5" top="0.5" bottom="0.55000000000000004" header="0.5" footer="0.5"/>
  <pageSetup scale="41"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ransitionEvaluation="1" transitionEntry="1">
    <pageSetUpPr fitToPage="1"/>
  </sheetPr>
  <dimension ref="A3:X166"/>
  <sheetViews>
    <sheetView defaultGridColor="0" colorId="22" zoomScale="87" workbookViewId="0">
      <selection activeCell="I73" sqref="I73"/>
    </sheetView>
  </sheetViews>
  <sheetFormatPr defaultColWidth="9.77734375" defaultRowHeight="15"/>
  <cols>
    <col min="1" max="1" width="1.77734375" customWidth="1"/>
    <col min="2" max="2" width="4.77734375" customWidth="1"/>
    <col min="3" max="3" width="43.88671875" customWidth="1"/>
    <col min="4" max="4" width="12.77734375" customWidth="1"/>
    <col min="5" max="9" width="16.77734375" customWidth="1"/>
    <col min="10" max="10" width="1.77734375" customWidth="1"/>
    <col min="11" max="11" width="6.6640625" customWidth="1"/>
    <col min="12" max="12" width="3.77734375" customWidth="1"/>
    <col min="13" max="13" width="1.77734375" customWidth="1"/>
    <col min="14" max="14" width="24.77734375" customWidth="1"/>
    <col min="15" max="15" width="1.77734375" customWidth="1"/>
    <col min="16" max="16" width="17.77734375" customWidth="1"/>
    <col min="17" max="17" width="1.77734375" customWidth="1"/>
    <col min="18" max="18" width="17.77734375" customWidth="1"/>
    <col min="19" max="19" width="1.77734375" customWidth="1"/>
    <col min="20" max="20" width="20.77734375" customWidth="1"/>
    <col min="21" max="21" width="1.77734375" customWidth="1"/>
    <col min="22" max="22" width="19.77734375" customWidth="1"/>
    <col min="23" max="23" width="1.77734375" customWidth="1"/>
    <col min="24" max="24" width="4.77734375" customWidth="1"/>
    <col min="25" max="25" width="1.77734375" customWidth="1"/>
  </cols>
  <sheetData>
    <row r="3" spans="1:20">
      <c r="E3" s="19"/>
      <c r="I3" s="19"/>
    </row>
    <row r="4" spans="1:20">
      <c r="A4" s="1155"/>
      <c r="B4" s="1156" t="s">
        <v>42</v>
      </c>
      <c r="C4" s="1156"/>
      <c r="D4" s="1148"/>
      <c r="E4" s="13" t="s">
        <v>43</v>
      </c>
      <c r="F4" s="13"/>
      <c r="G4" s="896" t="s">
        <v>44</v>
      </c>
      <c r="H4" s="812"/>
      <c r="I4" s="14" t="s">
        <v>45</v>
      </c>
    </row>
    <row r="5" spans="1:20">
      <c r="A5" s="1146"/>
      <c r="D5" s="1136"/>
      <c r="E5" s="30" t="s">
        <v>2106</v>
      </c>
      <c r="G5" s="898" t="s">
        <v>46</v>
      </c>
      <c r="H5" s="806"/>
      <c r="I5" s="17"/>
    </row>
    <row r="6" spans="1:20">
      <c r="A6" s="1146"/>
      <c r="D6" s="1136"/>
      <c r="E6" s="30" t="s">
        <v>2107</v>
      </c>
      <c r="G6" s="930"/>
      <c r="H6" s="806"/>
      <c r="I6" s="929" t="s">
        <v>2068</v>
      </c>
    </row>
    <row r="7" spans="1:20">
      <c r="A7" s="1153"/>
      <c r="B7" s="1157"/>
      <c r="C7" s="1157"/>
      <c r="D7" s="1154"/>
      <c r="E7" s="19"/>
      <c r="F7" s="19"/>
      <c r="G7" s="894"/>
      <c r="H7" s="895"/>
      <c r="I7" s="20"/>
    </row>
    <row r="8" spans="1:20">
      <c r="A8" s="15"/>
      <c r="I8" s="17"/>
    </row>
    <row r="9" spans="1:20">
      <c r="A9" s="1381" t="s">
        <v>1885</v>
      </c>
      <c r="B9" s="1380"/>
      <c r="C9" s="1380"/>
      <c r="D9" s="1380"/>
      <c r="E9" s="1380"/>
      <c r="F9" s="1380"/>
      <c r="G9" s="1380"/>
      <c r="H9" s="1380"/>
      <c r="I9" s="1382"/>
    </row>
    <row r="10" spans="1:20">
      <c r="A10" s="18"/>
      <c r="B10" s="19"/>
      <c r="C10" s="19"/>
      <c r="D10" s="19"/>
      <c r="E10" s="19"/>
      <c r="F10" s="19"/>
      <c r="G10" s="19"/>
      <c r="H10" s="19"/>
      <c r="I10" s="20"/>
    </row>
    <row r="11" spans="1:20">
      <c r="A11" s="12"/>
      <c r="I11" s="17"/>
    </row>
    <row r="12" spans="1:20">
      <c r="A12" s="358" t="s">
        <v>1886</v>
      </c>
      <c r="F12" t="s">
        <v>1887</v>
      </c>
      <c r="I12" s="17"/>
      <c r="T12" s="152"/>
    </row>
    <row r="13" spans="1:20">
      <c r="A13" s="15" t="s">
        <v>1888</v>
      </c>
      <c r="F13" t="s">
        <v>2302</v>
      </c>
      <c r="I13" s="17"/>
    </row>
    <row r="14" spans="1:20">
      <c r="A14" s="15" t="s">
        <v>1889</v>
      </c>
      <c r="F14" t="s">
        <v>1890</v>
      </c>
      <c r="I14" s="17"/>
    </row>
    <row r="15" spans="1:20">
      <c r="A15" s="15" t="s">
        <v>1891</v>
      </c>
      <c r="F15" s="30" t="s">
        <v>1892</v>
      </c>
      <c r="I15" s="17"/>
    </row>
    <row r="16" spans="1:20">
      <c r="A16" s="15" t="s">
        <v>1893</v>
      </c>
      <c r="F16" s="30" t="s">
        <v>1894</v>
      </c>
      <c r="I16" s="17"/>
    </row>
    <row r="17" spans="1:24">
      <c r="A17" s="15" t="s">
        <v>1895</v>
      </c>
      <c r="F17" s="30" t="s">
        <v>1896</v>
      </c>
      <c r="I17" s="17"/>
    </row>
    <row r="18" spans="1:24">
      <c r="A18" s="15" t="s">
        <v>1897</v>
      </c>
      <c r="I18" s="17"/>
    </row>
    <row r="19" spans="1:24">
      <c r="A19" s="15" t="s">
        <v>1898</v>
      </c>
      <c r="F19" t="s">
        <v>1899</v>
      </c>
      <c r="I19" s="17"/>
    </row>
    <row r="20" spans="1:24">
      <c r="A20" s="15"/>
      <c r="C20" s="19"/>
      <c r="D20" s="19"/>
      <c r="I20" s="17"/>
    </row>
    <row r="21" spans="1:24">
      <c r="A21" s="896"/>
      <c r="B21" s="812"/>
      <c r="E21" s="900"/>
      <c r="F21" s="896"/>
      <c r="G21" s="896"/>
      <c r="H21" s="811"/>
      <c r="I21" s="812"/>
      <c r="N21" s="152"/>
      <c r="O21" s="152"/>
      <c r="P21" s="152"/>
      <c r="Q21" s="152"/>
      <c r="S21" s="152"/>
      <c r="U21" s="152"/>
    </row>
    <row r="22" spans="1:24">
      <c r="A22" s="898"/>
      <c r="B22" s="806"/>
      <c r="C22" s="2"/>
      <c r="E22" s="904"/>
      <c r="F22" s="925"/>
      <c r="G22" s="1420" t="s">
        <v>2300</v>
      </c>
      <c r="H22" s="1380"/>
      <c r="I22" s="1421"/>
      <c r="O22" s="152"/>
      <c r="P22" s="152"/>
      <c r="Q22" s="152"/>
      <c r="S22" s="152"/>
      <c r="U22" s="152"/>
    </row>
    <row r="23" spans="1:24">
      <c r="A23" s="898"/>
      <c r="B23" s="806"/>
      <c r="C23" s="2"/>
      <c r="E23" s="902" t="s">
        <v>2296</v>
      </c>
      <c r="F23" s="925"/>
      <c r="G23" s="910"/>
      <c r="H23" s="815"/>
      <c r="I23" s="926"/>
      <c r="O23" s="152"/>
      <c r="Q23" s="152"/>
      <c r="S23" s="152"/>
      <c r="U23" s="152"/>
    </row>
    <row r="24" spans="1:24">
      <c r="A24" s="898"/>
      <c r="B24" s="806"/>
      <c r="E24" s="902" t="s">
        <v>2297</v>
      </c>
      <c r="F24" s="902" t="s">
        <v>479</v>
      </c>
      <c r="G24" s="902"/>
      <c r="H24" s="902"/>
      <c r="I24" s="897" t="s">
        <v>151</v>
      </c>
      <c r="O24" s="152"/>
      <c r="Q24" s="152"/>
      <c r="S24" s="152"/>
      <c r="U24" s="152"/>
    </row>
    <row r="25" spans="1:24">
      <c r="A25" s="898"/>
      <c r="B25" s="897" t="s">
        <v>72</v>
      </c>
      <c r="C25" s="1380" t="s">
        <v>1857</v>
      </c>
      <c r="D25" s="1380"/>
      <c r="E25" s="902" t="s">
        <v>1900</v>
      </c>
      <c r="F25" s="902" t="s">
        <v>2298</v>
      </c>
      <c r="G25" s="902" t="s">
        <v>2299</v>
      </c>
      <c r="H25" s="902" t="s">
        <v>2150</v>
      </c>
      <c r="I25" s="924" t="s">
        <v>2301</v>
      </c>
      <c r="O25" s="152"/>
      <c r="Q25" s="152"/>
      <c r="S25" s="152"/>
      <c r="U25" s="152"/>
    </row>
    <row r="26" spans="1:24">
      <c r="A26" s="898"/>
      <c r="B26" s="806" t="s">
        <v>73</v>
      </c>
      <c r="C26" s="1380" t="s">
        <v>134</v>
      </c>
      <c r="D26" s="1380"/>
      <c r="E26" s="912" t="s">
        <v>155</v>
      </c>
      <c r="F26" s="912" t="s">
        <v>79</v>
      </c>
      <c r="G26" s="912" t="s">
        <v>136</v>
      </c>
      <c r="H26" s="912" t="s">
        <v>154</v>
      </c>
      <c r="I26" s="924" t="s">
        <v>407</v>
      </c>
      <c r="N26" s="152"/>
      <c r="O26" s="152"/>
      <c r="P26" s="152"/>
      <c r="Q26" s="152"/>
      <c r="S26" s="152"/>
      <c r="U26" s="152"/>
    </row>
    <row r="27" spans="1:24">
      <c r="A27" s="898"/>
      <c r="B27" s="806"/>
      <c r="C27" s="635"/>
      <c r="E27" s="901"/>
      <c r="F27" s="901"/>
      <c r="G27" s="901"/>
      <c r="H27" s="901"/>
      <c r="I27" s="806"/>
    </row>
    <row r="28" spans="1:24">
      <c r="A28" s="894"/>
      <c r="B28" s="895"/>
      <c r="C28" s="19"/>
      <c r="D28" s="19"/>
      <c r="E28" s="903"/>
      <c r="F28" s="903"/>
      <c r="G28" s="903"/>
      <c r="H28" s="903"/>
      <c r="I28" s="895"/>
      <c r="Q28" s="152"/>
      <c r="U28" s="152"/>
    </row>
    <row r="29" spans="1:24">
      <c r="A29" s="896"/>
      <c r="B29" s="927" t="s">
        <v>80</v>
      </c>
      <c r="E29" s="900"/>
      <c r="F29" s="900"/>
      <c r="G29" s="901"/>
      <c r="H29" s="901"/>
      <c r="I29" s="17"/>
      <c r="N29" s="2"/>
      <c r="O29" s="296"/>
      <c r="P29" s="2"/>
      <c r="Q29" s="152"/>
      <c r="R29" s="2"/>
      <c r="S29" s="296"/>
      <c r="T29" s="2"/>
      <c r="U29" s="152"/>
    </row>
    <row r="30" spans="1:24">
      <c r="A30" s="898"/>
      <c r="B30" s="928" t="s">
        <v>81</v>
      </c>
      <c r="E30" s="902"/>
      <c r="F30" s="902"/>
      <c r="G30" s="902"/>
      <c r="H30" s="902"/>
      <c r="I30" s="289"/>
      <c r="N30" s="152"/>
      <c r="O30" s="152"/>
      <c r="P30" s="152"/>
      <c r="Q30" s="152"/>
      <c r="U30" s="152"/>
      <c r="V30" s="3"/>
    </row>
    <row r="31" spans="1:24">
      <c r="A31" s="898"/>
      <c r="B31" s="928" t="s">
        <v>82</v>
      </c>
      <c r="E31" s="902"/>
      <c r="F31" s="902"/>
      <c r="G31" s="902"/>
      <c r="H31" s="902"/>
      <c r="I31" s="289"/>
      <c r="N31" s="152"/>
      <c r="O31" s="152"/>
      <c r="P31" s="152"/>
      <c r="Q31" s="152"/>
      <c r="S31" s="152"/>
      <c r="U31" s="152"/>
      <c r="V31" s="3"/>
    </row>
    <row r="32" spans="1:24">
      <c r="A32" s="898"/>
      <c r="B32" s="928" t="s">
        <v>83</v>
      </c>
      <c r="E32" s="902"/>
      <c r="F32" s="902"/>
      <c r="G32" s="902"/>
      <c r="H32" s="902"/>
      <c r="I32" s="289"/>
      <c r="O32" s="152"/>
      <c r="P32" s="152"/>
      <c r="Q32" s="152"/>
      <c r="R32" s="3"/>
      <c r="S32" s="152"/>
      <c r="U32" s="152"/>
      <c r="V32" s="3"/>
      <c r="X32" s="3"/>
    </row>
    <row r="33" spans="1:24">
      <c r="A33" s="898"/>
      <c r="B33" s="928" t="s">
        <v>84</v>
      </c>
      <c r="E33" s="902"/>
      <c r="F33" s="902"/>
      <c r="G33" s="902"/>
      <c r="H33" s="902"/>
      <c r="I33" s="375"/>
      <c r="N33" s="305"/>
      <c r="O33" s="152"/>
      <c r="P33" s="305"/>
      <c r="Q33" s="152"/>
      <c r="R33" s="305"/>
      <c r="S33" s="152"/>
      <c r="T33" s="3"/>
      <c r="U33" s="152"/>
      <c r="V33" s="305"/>
    </row>
    <row r="34" spans="1:24">
      <c r="A34" s="898"/>
      <c r="B34" s="928" t="s">
        <v>85</v>
      </c>
      <c r="E34" s="901"/>
      <c r="F34" s="901"/>
      <c r="G34" s="901"/>
      <c r="H34" s="901"/>
      <c r="I34" s="375"/>
      <c r="N34" s="305"/>
      <c r="O34" s="152"/>
      <c r="P34" s="152"/>
      <c r="Q34" s="152"/>
      <c r="R34" s="305"/>
      <c r="S34" s="152"/>
      <c r="T34" s="305"/>
      <c r="U34" s="152"/>
      <c r="V34" s="305"/>
    </row>
    <row r="35" spans="1:24">
      <c r="A35" s="898"/>
      <c r="B35" s="928" t="s">
        <v>86</v>
      </c>
      <c r="E35" s="901"/>
      <c r="F35" s="901"/>
      <c r="G35" s="901"/>
      <c r="H35" s="901"/>
      <c r="I35" s="375"/>
      <c r="N35" s="152"/>
      <c r="O35" s="152"/>
      <c r="P35" s="152"/>
      <c r="Q35" s="152"/>
      <c r="R35" s="152"/>
      <c r="S35" s="152"/>
      <c r="T35" s="152"/>
      <c r="U35" s="152"/>
      <c r="V35" s="152"/>
    </row>
    <row r="36" spans="1:24">
      <c r="A36" s="898"/>
      <c r="B36" s="928" t="s">
        <v>87</v>
      </c>
      <c r="E36" s="901"/>
      <c r="F36" s="901"/>
      <c r="G36" s="901"/>
      <c r="H36" s="901"/>
      <c r="I36" s="376"/>
      <c r="N36" s="305"/>
      <c r="O36" s="152"/>
      <c r="P36" s="305"/>
      <c r="Q36" s="152"/>
      <c r="R36" s="3"/>
      <c r="S36" s="152"/>
      <c r="T36" s="3"/>
      <c r="U36" s="152"/>
      <c r="V36" s="3"/>
    </row>
    <row r="37" spans="1:24">
      <c r="A37" s="898"/>
      <c r="B37" s="928" t="s">
        <v>88</v>
      </c>
      <c r="E37" s="901"/>
      <c r="F37" s="901"/>
      <c r="G37" s="901"/>
      <c r="H37" s="901"/>
      <c r="I37" s="376"/>
      <c r="O37" s="152"/>
      <c r="Q37" s="152"/>
      <c r="S37" s="152"/>
      <c r="U37" s="152"/>
    </row>
    <row r="38" spans="1:24">
      <c r="A38" s="898"/>
      <c r="B38" s="928" t="s">
        <v>89</v>
      </c>
      <c r="E38" s="901"/>
      <c r="F38" s="901"/>
      <c r="G38" s="901"/>
      <c r="H38" s="901"/>
      <c r="I38" s="376"/>
      <c r="O38" s="152"/>
      <c r="Q38" s="152"/>
      <c r="R38" s="152"/>
      <c r="S38" s="152"/>
      <c r="T38" s="152"/>
      <c r="U38" s="152"/>
      <c r="V38" s="152"/>
      <c r="X38" s="27"/>
    </row>
    <row r="39" spans="1:24">
      <c r="A39" s="898"/>
      <c r="B39" s="928" t="s">
        <v>90</v>
      </c>
      <c r="E39" s="901"/>
      <c r="F39" s="901"/>
      <c r="G39" s="901"/>
      <c r="H39" s="901"/>
      <c r="I39" s="376"/>
      <c r="N39" s="306"/>
      <c r="O39" s="152"/>
      <c r="P39" s="307"/>
      <c r="Q39" s="152"/>
      <c r="R39" s="308"/>
      <c r="S39" s="152"/>
      <c r="U39" s="152"/>
      <c r="X39" s="27"/>
    </row>
    <row r="40" spans="1:24">
      <c r="A40" s="898"/>
      <c r="B40" s="928" t="s">
        <v>91</v>
      </c>
      <c r="E40" s="901"/>
      <c r="F40" s="901"/>
      <c r="G40" s="901"/>
      <c r="H40" s="901"/>
      <c r="I40" s="376"/>
      <c r="N40" s="306"/>
      <c r="O40" s="152"/>
      <c r="P40" s="307"/>
      <c r="Q40" s="152"/>
      <c r="S40" s="152"/>
      <c r="U40" s="152"/>
      <c r="X40" s="27"/>
    </row>
    <row r="41" spans="1:24">
      <c r="A41" s="898"/>
      <c r="B41" s="928" t="s">
        <v>92</v>
      </c>
      <c r="E41" s="901"/>
      <c r="F41" s="901"/>
      <c r="G41" s="901"/>
      <c r="H41" s="901"/>
      <c r="I41" s="376"/>
      <c r="N41" s="306"/>
      <c r="O41" s="152"/>
      <c r="P41" s="309"/>
      <c r="Q41" s="152"/>
      <c r="R41" s="152"/>
      <c r="S41" s="152"/>
      <c r="T41" s="152"/>
      <c r="U41" s="152"/>
      <c r="V41" s="152"/>
      <c r="X41" s="27"/>
    </row>
    <row r="42" spans="1:24">
      <c r="A42" s="898"/>
      <c r="B42" s="928" t="s">
        <v>93</v>
      </c>
      <c r="E42" s="901"/>
      <c r="F42" s="901"/>
      <c r="G42" s="901"/>
      <c r="H42" s="901"/>
      <c r="I42" s="376"/>
      <c r="N42" s="306"/>
      <c r="O42" s="152"/>
      <c r="P42" s="308"/>
      <c r="Q42" s="152"/>
      <c r="S42" s="152"/>
      <c r="U42" s="152"/>
      <c r="X42" s="27"/>
    </row>
    <row r="43" spans="1:24">
      <c r="A43" s="898"/>
      <c r="B43" s="928" t="s">
        <v>94</v>
      </c>
      <c r="E43" s="901"/>
      <c r="F43" s="901"/>
      <c r="G43" s="901"/>
      <c r="H43" s="901"/>
      <c r="I43" s="376"/>
      <c r="O43" s="152"/>
      <c r="P43" s="152"/>
      <c r="Q43" s="152"/>
      <c r="S43" s="152"/>
      <c r="U43" s="152"/>
      <c r="X43" s="27"/>
    </row>
    <row r="44" spans="1:24">
      <c r="A44" s="898"/>
      <c r="B44" s="928" t="s">
        <v>95</v>
      </c>
      <c r="E44" s="901"/>
      <c r="F44" s="901"/>
      <c r="G44" s="901"/>
      <c r="H44" s="901"/>
      <c r="I44" s="376"/>
      <c r="N44" s="152"/>
      <c r="O44" s="152"/>
      <c r="P44" s="152"/>
      <c r="Q44" s="152"/>
      <c r="S44" s="152"/>
      <c r="U44" s="152"/>
      <c r="X44" s="27"/>
    </row>
    <row r="45" spans="1:24">
      <c r="A45" s="898"/>
      <c r="B45" s="928" t="s">
        <v>96</v>
      </c>
      <c r="E45" s="901"/>
      <c r="F45" s="901"/>
      <c r="G45" s="901"/>
      <c r="H45" s="901"/>
      <c r="I45" s="376"/>
      <c r="O45" s="152"/>
      <c r="P45" s="152"/>
      <c r="Q45" s="152"/>
      <c r="R45" s="152"/>
      <c r="S45" s="152"/>
      <c r="T45" s="152"/>
      <c r="U45" s="152"/>
      <c r="V45" s="152"/>
      <c r="X45" s="27"/>
    </row>
    <row r="46" spans="1:24">
      <c r="A46" s="898"/>
      <c r="B46" s="928" t="s">
        <v>97</v>
      </c>
      <c r="E46" s="901"/>
      <c r="F46" s="901"/>
      <c r="G46" s="901"/>
      <c r="H46" s="901"/>
      <c r="I46" s="376"/>
      <c r="O46" s="152"/>
      <c r="Q46" s="152"/>
      <c r="S46" s="152"/>
      <c r="U46" s="152"/>
      <c r="X46" s="27"/>
    </row>
    <row r="47" spans="1:24">
      <c r="A47" s="898"/>
      <c r="B47" s="928" t="s">
        <v>98</v>
      </c>
      <c r="E47" s="901"/>
      <c r="F47" s="901"/>
      <c r="G47" s="901"/>
      <c r="H47" s="901"/>
      <c r="I47" s="376"/>
      <c r="O47" s="152"/>
      <c r="Q47" s="152"/>
      <c r="S47" s="152"/>
      <c r="U47" s="152"/>
      <c r="X47" s="27"/>
    </row>
    <row r="48" spans="1:24">
      <c r="A48" s="898"/>
      <c r="B48" s="928" t="s">
        <v>99</v>
      </c>
      <c r="E48" s="901"/>
      <c r="F48" s="901"/>
      <c r="G48" s="901"/>
      <c r="H48" s="901"/>
      <c r="I48" s="376"/>
      <c r="N48" s="152"/>
      <c r="O48" s="152"/>
      <c r="P48" s="152"/>
      <c r="Q48" s="152"/>
      <c r="S48" s="152"/>
      <c r="U48" s="152"/>
      <c r="X48" s="27"/>
    </row>
    <row r="49" spans="1:24">
      <c r="A49" s="898"/>
      <c r="B49" s="928" t="s">
        <v>100</v>
      </c>
      <c r="E49" s="901"/>
      <c r="F49" s="901"/>
      <c r="G49" s="901"/>
      <c r="H49" s="901"/>
      <c r="I49" s="376"/>
      <c r="O49" s="152"/>
      <c r="P49" s="152"/>
      <c r="Q49" s="152"/>
      <c r="R49" s="152"/>
      <c r="S49" s="152"/>
      <c r="T49" s="152"/>
      <c r="U49" s="152"/>
      <c r="V49" s="152"/>
      <c r="X49" s="27"/>
    </row>
    <row r="50" spans="1:24">
      <c r="A50" s="898"/>
      <c r="B50" s="928" t="s">
        <v>101</v>
      </c>
      <c r="E50" s="901"/>
      <c r="F50" s="901"/>
      <c r="G50" s="901"/>
      <c r="H50" s="901"/>
      <c r="I50" s="376"/>
      <c r="O50" s="152"/>
      <c r="Q50" s="152"/>
      <c r="S50" s="152"/>
      <c r="U50" s="152"/>
      <c r="X50" s="27"/>
    </row>
    <row r="51" spans="1:24">
      <c r="A51" s="898"/>
      <c r="B51" s="928" t="s">
        <v>102</v>
      </c>
      <c r="E51" s="901"/>
      <c r="F51" s="901"/>
      <c r="G51" s="901"/>
      <c r="H51" s="901"/>
      <c r="I51" s="376"/>
      <c r="O51" s="152"/>
      <c r="Q51" s="152"/>
      <c r="S51" s="152"/>
      <c r="U51" s="152"/>
      <c r="X51" s="27"/>
    </row>
    <row r="52" spans="1:24">
      <c r="A52" s="898"/>
      <c r="B52" s="928" t="s">
        <v>103</v>
      </c>
      <c r="E52" s="901"/>
      <c r="F52" s="901"/>
      <c r="G52" s="901"/>
      <c r="H52" s="901"/>
      <c r="I52" s="376"/>
      <c r="N52" s="152"/>
      <c r="O52" s="152"/>
      <c r="P52" s="152"/>
      <c r="Q52" s="152"/>
      <c r="S52" s="152"/>
      <c r="U52" s="152"/>
      <c r="X52" s="27"/>
    </row>
    <row r="53" spans="1:24">
      <c r="A53" s="898"/>
      <c r="B53" s="928" t="s">
        <v>104</v>
      </c>
      <c r="E53" s="901"/>
      <c r="F53" s="901"/>
      <c r="G53" s="901"/>
      <c r="H53" s="901"/>
      <c r="I53" s="376"/>
      <c r="Q53" s="152"/>
      <c r="S53" s="152"/>
      <c r="U53" s="152"/>
      <c r="X53" s="27"/>
    </row>
    <row r="54" spans="1:24">
      <c r="A54" s="898"/>
      <c r="B54" s="928" t="s">
        <v>105</v>
      </c>
      <c r="E54" s="901"/>
      <c r="F54" s="901"/>
      <c r="G54" s="901"/>
      <c r="H54" s="901"/>
      <c r="I54" s="376"/>
      <c r="Q54" s="152"/>
      <c r="S54" s="152"/>
      <c r="U54" s="152"/>
      <c r="X54" s="27"/>
    </row>
    <row r="55" spans="1:24">
      <c r="A55" s="898"/>
      <c r="B55" s="928" t="s">
        <v>106</v>
      </c>
      <c r="E55" s="901"/>
      <c r="F55" s="901"/>
      <c r="G55" s="901"/>
      <c r="H55" s="901"/>
      <c r="I55" s="376"/>
      <c r="Q55" s="152"/>
      <c r="S55" s="152"/>
      <c r="U55" s="152"/>
      <c r="X55" s="27"/>
    </row>
    <row r="56" spans="1:24">
      <c r="A56" s="898"/>
      <c r="B56" s="928" t="s">
        <v>107</v>
      </c>
      <c r="E56" s="901"/>
      <c r="F56" s="901"/>
      <c r="G56" s="901"/>
      <c r="H56" s="901"/>
      <c r="I56" s="376"/>
      <c r="Q56" s="152"/>
      <c r="S56" s="152"/>
      <c r="U56" s="152"/>
      <c r="X56" s="27"/>
    </row>
    <row r="57" spans="1:24">
      <c r="A57" s="898"/>
      <c r="B57" s="928" t="s">
        <v>108</v>
      </c>
      <c r="E57" s="901"/>
      <c r="F57" s="901"/>
      <c r="G57" s="901"/>
      <c r="H57" s="901"/>
      <c r="I57" s="376"/>
      <c r="Q57" s="152"/>
      <c r="S57" s="152"/>
      <c r="U57" s="152"/>
      <c r="X57" s="27"/>
    </row>
    <row r="58" spans="1:24">
      <c r="A58" s="898"/>
      <c r="B58" s="928" t="s">
        <v>109</v>
      </c>
      <c r="E58" s="901"/>
      <c r="F58" s="901"/>
      <c r="G58" s="901"/>
      <c r="H58" s="901"/>
      <c r="I58" s="376"/>
      <c r="Q58" s="152"/>
      <c r="S58" s="152"/>
      <c r="U58" s="152"/>
      <c r="X58" s="27"/>
    </row>
    <row r="59" spans="1:24">
      <c r="A59" s="898"/>
      <c r="B59" s="928" t="s">
        <v>110</v>
      </c>
      <c r="E59" s="901"/>
      <c r="F59" s="901"/>
      <c r="G59" s="901"/>
      <c r="H59" s="901"/>
      <c r="I59" s="376"/>
      <c r="Q59" s="152"/>
      <c r="S59" s="152"/>
      <c r="U59" s="152"/>
      <c r="X59" s="27"/>
    </row>
    <row r="60" spans="1:24">
      <c r="A60" s="898"/>
      <c r="B60" s="928" t="s">
        <v>111</v>
      </c>
      <c r="E60" s="901"/>
      <c r="F60" s="901"/>
      <c r="G60" s="901"/>
      <c r="H60" s="901"/>
      <c r="I60" s="376"/>
      <c r="Q60" s="152"/>
      <c r="S60" s="152"/>
      <c r="U60" s="152"/>
      <c r="X60" s="27"/>
    </row>
    <row r="61" spans="1:24">
      <c r="A61" s="898"/>
      <c r="B61" s="928" t="s">
        <v>112</v>
      </c>
      <c r="E61" s="901"/>
      <c r="F61" s="901"/>
      <c r="G61" s="901"/>
      <c r="H61" s="901"/>
      <c r="I61" s="376"/>
      <c r="N61" s="316"/>
      <c r="Q61" s="152"/>
      <c r="S61" s="152"/>
      <c r="U61" s="152"/>
      <c r="X61" s="27"/>
    </row>
    <row r="62" spans="1:24">
      <c r="A62" s="898"/>
      <c r="B62" s="928" t="s">
        <v>113</v>
      </c>
      <c r="E62" s="901"/>
      <c r="F62" s="901"/>
      <c r="G62" s="901"/>
      <c r="H62" s="901"/>
      <c r="I62" s="376"/>
      <c r="N62" s="316"/>
      <c r="Q62" s="152"/>
      <c r="S62" s="152"/>
      <c r="U62" s="152"/>
      <c r="X62" s="27"/>
    </row>
    <row r="63" spans="1:24">
      <c r="A63" s="898"/>
      <c r="B63" s="928" t="s">
        <v>114</v>
      </c>
      <c r="E63" s="901"/>
      <c r="F63" s="901"/>
      <c r="G63" s="901"/>
      <c r="H63" s="901"/>
      <c r="I63" s="376"/>
      <c r="N63" s="377"/>
      <c r="Q63" s="152"/>
      <c r="S63" s="152"/>
      <c r="U63" s="152"/>
      <c r="X63" s="27"/>
    </row>
    <row r="64" spans="1:24">
      <c r="A64" s="898"/>
      <c r="B64" s="928" t="s">
        <v>115</v>
      </c>
      <c r="E64" s="901"/>
      <c r="F64" s="901"/>
      <c r="G64" s="901"/>
      <c r="H64" s="901"/>
      <c r="I64" s="376"/>
      <c r="Q64" s="152"/>
      <c r="S64" s="152"/>
      <c r="U64" s="152"/>
      <c r="X64" s="27"/>
    </row>
    <row r="65" spans="1:24">
      <c r="A65" s="898"/>
      <c r="B65" s="928">
        <v>37</v>
      </c>
      <c r="E65" s="901"/>
      <c r="F65" s="901"/>
      <c r="G65" s="901"/>
      <c r="H65" s="901"/>
      <c r="I65" s="376"/>
      <c r="Q65" s="152"/>
      <c r="S65" s="152"/>
      <c r="U65" s="152"/>
      <c r="X65" s="27"/>
    </row>
    <row r="66" spans="1:24">
      <c r="A66" s="898"/>
      <c r="B66" s="928">
        <v>38</v>
      </c>
      <c r="E66" s="901"/>
      <c r="F66" s="901"/>
      <c r="G66" s="901"/>
      <c r="H66" s="901"/>
      <c r="I66" s="376"/>
      <c r="Q66" s="152"/>
      <c r="S66" s="152"/>
      <c r="U66" s="152"/>
      <c r="X66" s="27"/>
    </row>
    <row r="67" spans="1:24">
      <c r="A67" s="898"/>
      <c r="B67" s="928">
        <v>39</v>
      </c>
      <c r="E67" s="901"/>
      <c r="F67" s="901"/>
      <c r="G67" s="901"/>
      <c r="H67" s="901"/>
      <c r="I67" s="376"/>
      <c r="Q67" s="152"/>
      <c r="S67" s="152"/>
      <c r="U67" s="152"/>
      <c r="X67" s="27"/>
    </row>
    <row r="68" spans="1:24">
      <c r="A68" s="894"/>
      <c r="B68" s="895"/>
      <c r="C68" s="19"/>
      <c r="D68" s="19"/>
      <c r="E68" s="903"/>
      <c r="F68" s="903"/>
      <c r="G68" s="922"/>
      <c r="H68" s="922"/>
      <c r="I68" s="182"/>
      <c r="Q68" s="152"/>
      <c r="S68" s="152"/>
      <c r="U68" s="152"/>
      <c r="X68" s="27"/>
    </row>
    <row r="69" spans="1:24">
      <c r="A69" s="896"/>
      <c r="B69" s="927">
        <v>40</v>
      </c>
      <c r="E69" s="639"/>
      <c r="F69" s="921"/>
      <c r="G69" s="923"/>
      <c r="H69" s="923"/>
      <c r="I69" s="376">
        <f>SUM(I30:I67)</f>
        <v>0</v>
      </c>
      <c r="Q69" s="152"/>
      <c r="S69" s="152"/>
      <c r="U69" s="152"/>
      <c r="X69" s="27"/>
    </row>
    <row r="70" spans="1:24">
      <c r="A70" s="894"/>
      <c r="B70" s="895"/>
      <c r="C70" s="19"/>
      <c r="D70" s="19"/>
      <c r="E70" s="640"/>
      <c r="F70" s="903"/>
      <c r="G70" s="903"/>
      <c r="H70" s="903"/>
      <c r="I70" s="20"/>
      <c r="Q70" s="152"/>
      <c r="S70" s="152"/>
      <c r="U70" s="152"/>
      <c r="X70" s="27"/>
    </row>
    <row r="71" spans="1:24">
      <c r="Q71" s="152"/>
      <c r="S71" s="152"/>
      <c r="U71" s="152"/>
      <c r="X71" s="27"/>
    </row>
    <row r="72" spans="1:24">
      <c r="Q72" s="152"/>
      <c r="S72" s="152"/>
      <c r="U72" s="152"/>
      <c r="X72" s="27"/>
    </row>
    <row r="73" spans="1:24">
      <c r="I73" s="27" t="s">
        <v>2519</v>
      </c>
      <c r="Q73" s="152"/>
      <c r="S73" s="152"/>
      <c r="U73" s="152"/>
      <c r="X73" s="27"/>
    </row>
    <row r="74" spans="1:24">
      <c r="I74" s="30"/>
      <c r="Q74" s="152"/>
      <c r="S74" s="152"/>
      <c r="U74" s="152"/>
      <c r="X74" s="27"/>
    </row>
    <row r="75" spans="1:24">
      <c r="Q75" s="152"/>
      <c r="S75" s="152"/>
      <c r="U75" s="152"/>
      <c r="X75" s="27"/>
    </row>
    <row r="76" spans="1:24">
      <c r="Q76" s="152"/>
      <c r="S76" s="152"/>
      <c r="U76" s="152"/>
      <c r="X76" s="27"/>
    </row>
    <row r="77" spans="1:24">
      <c r="L77" s="176"/>
      <c r="M77" s="176"/>
      <c r="N77" s="176"/>
      <c r="O77" s="176"/>
      <c r="Q77" s="152"/>
      <c r="S77" s="152"/>
      <c r="U77" s="152"/>
    </row>
    <row r="78" spans="1:24">
      <c r="L78" s="176"/>
      <c r="M78" s="176"/>
      <c r="N78" s="176"/>
      <c r="O78" s="176"/>
      <c r="P78" s="152"/>
      <c r="Q78" s="152"/>
      <c r="S78" s="152"/>
      <c r="U78" s="145"/>
      <c r="V78" s="145"/>
      <c r="X78" s="27"/>
    </row>
    <row r="79" spans="1:24">
      <c r="L79" s="176"/>
      <c r="M79" s="176"/>
      <c r="N79" s="176"/>
      <c r="O79" s="176"/>
      <c r="Q79" s="152"/>
      <c r="S79" s="152"/>
      <c r="U79" s="145"/>
      <c r="V79" s="145"/>
    </row>
    <row r="80" spans="1:24">
      <c r="L80" s="176"/>
      <c r="M80" s="176"/>
      <c r="N80" s="176"/>
      <c r="O80" s="176"/>
    </row>
    <row r="81" spans="16:18">
      <c r="R81" s="3"/>
    </row>
    <row r="88" spans="16:18">
      <c r="P88" s="152"/>
    </row>
    <row r="166" spans="11:11">
      <c r="K166" t="s">
        <v>41</v>
      </c>
    </row>
  </sheetData>
  <mergeCells count="4">
    <mergeCell ref="C25:D25"/>
    <mergeCell ref="C26:D26"/>
    <mergeCell ref="G22:I22"/>
    <mergeCell ref="A9:I9"/>
  </mergeCells>
  <pageMargins left="0.25" right="0.25" top="0.25" bottom="0.25" header="0.5" footer="0.5"/>
  <pageSetup scale="57"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ransitionEvaluation="1" transitionEntry="1"/>
  <dimension ref="A3:P86"/>
  <sheetViews>
    <sheetView defaultGridColor="0" colorId="22" zoomScale="87" workbookViewId="0">
      <selection activeCell="P76" sqref="P7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1.6640625" customWidth="1"/>
    <col min="13" max="13" width="2.44140625" customWidth="1"/>
    <col min="14" max="14" width="13.109375" customWidth="1"/>
    <col min="15" max="15" width="1.77734375" customWidth="1"/>
    <col min="16" max="16" width="17.77734375" customWidth="1"/>
    <col min="17" max="17" width="1.77734375" customWidth="1"/>
  </cols>
  <sheetData>
    <row r="3" spans="1:16">
      <c r="A3" s="19"/>
      <c r="B3" s="19"/>
      <c r="C3" s="19"/>
      <c r="D3" s="19"/>
      <c r="E3" s="19"/>
      <c r="F3" s="19"/>
      <c r="G3" s="19"/>
      <c r="H3" s="19"/>
      <c r="I3" s="19"/>
      <c r="J3" s="19"/>
      <c r="K3" s="19"/>
      <c r="L3" s="19"/>
      <c r="M3" s="19"/>
      <c r="N3" s="19"/>
      <c r="O3" s="19"/>
      <c r="P3" s="19"/>
    </row>
    <row r="4" spans="1:16">
      <c r="A4" s="12"/>
      <c r="B4" s="13" t="s">
        <v>42</v>
      </c>
      <c r="C4" s="13"/>
      <c r="D4" s="13"/>
      <c r="E4" s="13"/>
      <c r="F4" s="14"/>
      <c r="G4" s="12"/>
      <c r="H4" s="13" t="s">
        <v>43</v>
      </c>
      <c r="I4" s="13"/>
      <c r="J4" s="14"/>
      <c r="K4" s="12"/>
      <c r="L4" s="13" t="s">
        <v>44</v>
      </c>
      <c r="M4" s="13"/>
      <c r="N4" s="14"/>
      <c r="O4" s="12"/>
      <c r="P4" s="14" t="s">
        <v>45</v>
      </c>
    </row>
    <row r="5" spans="1:16">
      <c r="A5" s="15"/>
      <c r="F5" s="17"/>
      <c r="G5" s="15"/>
      <c r="H5" s="30" t="s">
        <v>2106</v>
      </c>
      <c r="J5" s="17"/>
      <c r="K5" s="15"/>
      <c r="L5" t="s">
        <v>46</v>
      </c>
      <c r="N5" s="17"/>
      <c r="O5" s="15"/>
      <c r="P5" s="17"/>
    </row>
    <row r="6" spans="1:16">
      <c r="A6" s="15"/>
      <c r="F6" s="17"/>
      <c r="G6" s="15"/>
      <c r="H6" s="30" t="s">
        <v>2107</v>
      </c>
      <c r="J6" s="17"/>
      <c r="K6" s="15"/>
      <c r="L6" s="288"/>
      <c r="M6" s="288"/>
      <c r="N6" s="17"/>
      <c r="O6" s="15"/>
      <c r="P6" s="929" t="s">
        <v>2068</v>
      </c>
    </row>
    <row r="7" spans="1:16">
      <c r="A7" s="18"/>
      <c r="B7" s="19"/>
      <c r="C7" s="19"/>
      <c r="D7" s="19"/>
      <c r="E7" s="19"/>
      <c r="F7" s="20"/>
      <c r="G7" s="18"/>
      <c r="H7" s="19"/>
      <c r="I7" s="19"/>
      <c r="J7" s="20"/>
      <c r="K7" s="18"/>
      <c r="L7" s="19"/>
      <c r="M7" s="19"/>
      <c r="N7" s="20"/>
      <c r="O7" s="18"/>
      <c r="P7" s="20"/>
    </row>
    <row r="8" spans="1:16">
      <c r="A8" s="15"/>
      <c r="P8" s="17"/>
    </row>
    <row r="9" spans="1:16">
      <c r="A9" s="1381" t="s">
        <v>1902</v>
      </c>
      <c r="B9" s="1380"/>
      <c r="C9" s="1380"/>
      <c r="D9" s="1380"/>
      <c r="E9" s="1380"/>
      <c r="F9" s="1380"/>
      <c r="G9" s="1380"/>
      <c r="H9" s="1380"/>
      <c r="I9" s="1380"/>
      <c r="J9" s="1380"/>
      <c r="K9" s="1380"/>
      <c r="L9" s="1380"/>
      <c r="M9" s="1380"/>
      <c r="N9" s="1380"/>
      <c r="O9" s="1380"/>
      <c r="P9" s="1382"/>
    </row>
    <row r="10" spans="1:16">
      <c r="A10" s="18"/>
      <c r="B10" s="19"/>
      <c r="C10" s="19"/>
      <c r="D10" s="19"/>
      <c r="E10" s="19"/>
      <c r="F10" s="19"/>
      <c r="G10" s="19"/>
      <c r="H10" s="19"/>
      <c r="I10" s="19"/>
      <c r="J10" s="19"/>
      <c r="K10" s="19"/>
      <c r="L10" s="19"/>
      <c r="M10" s="19"/>
      <c r="N10" s="19"/>
      <c r="O10" s="19"/>
      <c r="P10" s="20"/>
    </row>
    <row r="11" spans="1:16">
      <c r="A11" s="15" t="s">
        <v>1903</v>
      </c>
      <c r="L11" t="s">
        <v>1904</v>
      </c>
      <c r="P11" s="17"/>
    </row>
    <row r="12" spans="1:16">
      <c r="A12" s="15" t="s">
        <v>1905</v>
      </c>
      <c r="B12" s="30"/>
      <c r="J12" s="30"/>
      <c r="L12" t="s">
        <v>1906</v>
      </c>
      <c r="P12" s="17"/>
    </row>
    <row r="13" spans="1:16">
      <c r="A13" s="358" t="s">
        <v>1907</v>
      </c>
      <c r="B13" s="30"/>
      <c r="J13" s="30"/>
      <c r="L13" t="s">
        <v>1908</v>
      </c>
      <c r="P13" s="17"/>
    </row>
    <row r="14" spans="1:16">
      <c r="A14" s="15" t="s">
        <v>1909</v>
      </c>
      <c r="B14" s="30"/>
      <c r="J14" s="30"/>
      <c r="L14" t="s">
        <v>1910</v>
      </c>
      <c r="P14" s="17"/>
    </row>
    <row r="15" spans="1:16">
      <c r="A15" s="358" t="s">
        <v>1911</v>
      </c>
      <c r="B15" s="30"/>
      <c r="J15" s="30"/>
      <c r="L15" s="30" t="s">
        <v>1912</v>
      </c>
      <c r="P15" s="17"/>
    </row>
    <row r="16" spans="1:16">
      <c r="A16" s="15" t="s">
        <v>1913</v>
      </c>
      <c r="B16" s="30"/>
      <c r="J16" s="30"/>
      <c r="L16" t="s">
        <v>1914</v>
      </c>
      <c r="P16" s="17"/>
    </row>
    <row r="17" spans="1:16">
      <c r="A17" s="15" t="s">
        <v>1915</v>
      </c>
      <c r="B17" s="30"/>
      <c r="J17" s="30"/>
      <c r="L17" t="s">
        <v>1916</v>
      </c>
      <c r="P17" s="17"/>
    </row>
    <row r="18" spans="1:16">
      <c r="A18" s="15" t="s">
        <v>2478</v>
      </c>
      <c r="B18" s="30"/>
      <c r="J18" s="30"/>
      <c r="L18" t="s">
        <v>1917</v>
      </c>
      <c r="P18" s="17"/>
    </row>
    <row r="19" spans="1:16">
      <c r="A19" s="358" t="s">
        <v>1918</v>
      </c>
      <c r="B19" s="30"/>
      <c r="J19" s="30"/>
      <c r="L19" t="s">
        <v>1919</v>
      </c>
      <c r="P19" s="17"/>
    </row>
    <row r="20" spans="1:16">
      <c r="A20" s="15" t="s">
        <v>1920</v>
      </c>
      <c r="B20" s="30"/>
      <c r="J20" s="30"/>
      <c r="L20" t="s">
        <v>1921</v>
      </c>
      <c r="P20" s="17"/>
    </row>
    <row r="21" spans="1:16">
      <c r="A21" s="358" t="s">
        <v>1922</v>
      </c>
      <c r="L21" t="s">
        <v>1923</v>
      </c>
      <c r="P21" s="17"/>
    </row>
    <row r="22" spans="1:16">
      <c r="A22" s="15" t="s">
        <v>1924</v>
      </c>
      <c r="B22" s="30"/>
      <c r="L22" s="30" t="s">
        <v>1925</v>
      </c>
      <c r="P22" s="17"/>
    </row>
    <row r="23" spans="1:16">
      <c r="A23" s="15" t="s">
        <v>1926</v>
      </c>
      <c r="B23" s="30"/>
      <c r="J23" s="30"/>
      <c r="L23" t="s">
        <v>1927</v>
      </c>
      <c r="P23" s="17"/>
    </row>
    <row r="24" spans="1:16">
      <c r="A24" s="15" t="s">
        <v>1928</v>
      </c>
      <c r="L24" t="s">
        <v>1929</v>
      </c>
      <c r="P24" s="17"/>
    </row>
    <row r="25" spans="1:16">
      <c r="A25" s="15" t="s">
        <v>1930</v>
      </c>
      <c r="P25" s="17"/>
    </row>
    <row r="26" spans="1:16">
      <c r="A26" s="18" t="s">
        <v>1931</v>
      </c>
      <c r="B26" s="19"/>
      <c r="C26" s="19"/>
      <c r="D26" s="19"/>
      <c r="E26" s="19"/>
      <c r="F26" s="19"/>
      <c r="G26" s="19"/>
      <c r="H26" s="19"/>
      <c r="I26" s="19"/>
      <c r="J26" s="19"/>
      <c r="K26" s="19"/>
      <c r="L26" s="19"/>
      <c r="M26" s="19"/>
      <c r="N26" s="19"/>
      <c r="O26" s="19"/>
      <c r="P26" s="20"/>
    </row>
    <row r="27" spans="1:16">
      <c r="A27" s="15"/>
      <c r="C27" s="15"/>
      <c r="I27" s="13"/>
      <c r="J27" s="13"/>
      <c r="K27" s="13"/>
      <c r="L27" s="13"/>
      <c r="M27" s="13"/>
      <c r="N27" s="13"/>
      <c r="O27" s="13"/>
      <c r="P27" s="17"/>
    </row>
    <row r="28" spans="1:16">
      <c r="A28" s="18"/>
      <c r="B28" s="19">
        <v>1</v>
      </c>
      <c r="C28" s="18"/>
      <c r="D28" s="19" t="s">
        <v>1932</v>
      </c>
      <c r="E28" s="19"/>
      <c r="F28" s="19"/>
      <c r="G28" s="19"/>
      <c r="H28" s="19"/>
      <c r="I28" s="19"/>
      <c r="J28" s="19"/>
      <c r="K28" s="370"/>
      <c r="L28" s="370"/>
      <c r="M28" s="370"/>
      <c r="N28" s="370"/>
      <c r="O28" s="19"/>
      <c r="P28" s="382"/>
    </row>
    <row r="29" spans="1:16">
      <c r="A29" s="15"/>
      <c r="C29" s="15"/>
      <c r="K29" s="3"/>
      <c r="M29" s="37"/>
      <c r="N29" s="2"/>
      <c r="O29" s="15"/>
      <c r="P29" s="49"/>
    </row>
    <row r="30" spans="1:16">
      <c r="A30" s="15"/>
      <c r="C30" s="15"/>
      <c r="I30" s="3"/>
      <c r="L30" s="3"/>
      <c r="M30" s="15"/>
      <c r="N30" s="3" t="s">
        <v>1933</v>
      </c>
      <c r="O30" s="15"/>
      <c r="P30" s="49"/>
    </row>
    <row r="31" spans="1:16">
      <c r="A31" s="15"/>
      <c r="B31" s="3" t="s">
        <v>72</v>
      </c>
      <c r="C31" s="15"/>
      <c r="E31" s="2"/>
      <c r="F31" s="2"/>
      <c r="I31" s="3"/>
      <c r="J31" s="3"/>
      <c r="L31" s="3"/>
      <c r="M31" s="15"/>
      <c r="N31" s="3" t="s">
        <v>1934</v>
      </c>
      <c r="O31" s="15"/>
      <c r="P31" s="49"/>
    </row>
    <row r="32" spans="1:16">
      <c r="A32" s="15"/>
      <c r="B32" t="s">
        <v>73</v>
      </c>
      <c r="C32" s="15"/>
      <c r="E32" s="2"/>
      <c r="F32" s="2" t="s">
        <v>500</v>
      </c>
      <c r="I32" s="3"/>
      <c r="J32" s="3"/>
      <c r="L32" s="3"/>
      <c r="M32" s="15"/>
      <c r="N32" s="3" t="s">
        <v>146</v>
      </c>
      <c r="O32" s="15"/>
      <c r="P32" s="49" t="s">
        <v>1935</v>
      </c>
    </row>
    <row r="33" spans="1:16">
      <c r="A33" s="15"/>
      <c r="C33" s="15"/>
      <c r="M33" s="15"/>
      <c r="N33" s="3"/>
      <c r="O33" s="15"/>
      <c r="P33" s="49"/>
    </row>
    <row r="34" spans="1:16">
      <c r="A34" s="15"/>
      <c r="C34" s="15"/>
      <c r="E34" s="2" t="s">
        <v>647</v>
      </c>
      <c r="F34" s="2"/>
      <c r="I34" s="3"/>
      <c r="J34" s="3"/>
      <c r="L34" s="3"/>
      <c r="M34" s="15"/>
      <c r="N34" s="291" t="s">
        <v>155</v>
      </c>
      <c r="O34" s="15"/>
      <c r="P34" s="292" t="s">
        <v>79</v>
      </c>
    </row>
    <row r="35" spans="1:16">
      <c r="A35" s="18"/>
      <c r="B35" s="19"/>
      <c r="C35" s="18"/>
      <c r="D35" s="19"/>
      <c r="E35" s="19"/>
      <c r="F35" s="19"/>
      <c r="G35" s="19"/>
      <c r="H35" s="19"/>
      <c r="I35" s="19"/>
      <c r="J35" s="19"/>
      <c r="K35" s="19"/>
      <c r="L35" s="19"/>
      <c r="M35" s="18"/>
      <c r="N35" s="19"/>
      <c r="O35" s="18"/>
      <c r="P35" s="20"/>
    </row>
    <row r="36" spans="1:16">
      <c r="A36" s="15"/>
      <c r="B36" s="27"/>
      <c r="C36" s="15"/>
      <c r="M36" s="15"/>
      <c r="O36" s="15"/>
      <c r="P36" s="17"/>
    </row>
    <row r="37" spans="1:16" ht="15.75">
      <c r="A37" s="15"/>
      <c r="B37" s="27" t="s">
        <v>81</v>
      </c>
      <c r="C37" s="641" t="s">
        <v>1936</v>
      </c>
      <c r="D37" s="2"/>
      <c r="E37" s="2"/>
      <c r="F37" s="2"/>
      <c r="G37" s="2"/>
      <c r="H37" s="2"/>
      <c r="I37" s="2"/>
      <c r="J37" s="2"/>
      <c r="K37" s="2"/>
      <c r="L37" s="2"/>
      <c r="M37" s="323"/>
      <c r="N37" s="642"/>
      <c r="O37" s="323"/>
      <c r="P37" s="327"/>
    </row>
    <row r="38" spans="1:16">
      <c r="A38" s="15"/>
      <c r="B38" s="27" t="s">
        <v>82</v>
      </c>
      <c r="C38" s="15"/>
      <c r="D38" t="s">
        <v>1937</v>
      </c>
      <c r="L38" s="3"/>
      <c r="M38" s="15"/>
      <c r="N38" s="3"/>
      <c r="O38" s="15"/>
      <c r="P38" s="289"/>
    </row>
    <row r="39" spans="1:16">
      <c r="A39" s="15"/>
      <c r="B39" s="27" t="s">
        <v>83</v>
      </c>
      <c r="C39" s="15"/>
      <c r="D39" t="s">
        <v>1938</v>
      </c>
      <c r="L39" s="291"/>
      <c r="M39" s="15"/>
      <c r="N39" s="3"/>
      <c r="O39" s="15"/>
      <c r="P39" s="289"/>
    </row>
    <row r="40" spans="1:16">
      <c r="A40" s="15"/>
      <c r="B40" s="27" t="s">
        <v>84</v>
      </c>
      <c r="C40" s="15"/>
      <c r="D40" t="s">
        <v>1939</v>
      </c>
      <c r="L40" s="3"/>
      <c r="M40" s="15"/>
      <c r="N40" s="3"/>
      <c r="O40" s="15"/>
      <c r="P40" s="375"/>
    </row>
    <row r="41" spans="1:16">
      <c r="A41" s="15"/>
      <c r="B41" s="27" t="s">
        <v>85</v>
      </c>
      <c r="C41" s="15"/>
      <c r="D41" t="s">
        <v>1940</v>
      </c>
      <c r="M41" s="15"/>
      <c r="O41" s="15"/>
      <c r="P41" s="375"/>
    </row>
    <row r="42" spans="1:16">
      <c r="A42" s="15"/>
      <c r="B42" s="27" t="s">
        <v>86</v>
      </c>
      <c r="C42" s="15"/>
      <c r="D42" t="s">
        <v>1941</v>
      </c>
      <c r="M42" s="15"/>
      <c r="O42" s="15"/>
      <c r="P42" s="375"/>
    </row>
    <row r="43" spans="1:16">
      <c r="A43" s="15"/>
      <c r="B43" s="27" t="s">
        <v>87</v>
      </c>
      <c r="C43" s="15"/>
      <c r="D43" t="s">
        <v>1942</v>
      </c>
      <c r="M43" s="15"/>
      <c r="O43" s="15"/>
      <c r="P43" s="376"/>
    </row>
    <row r="44" spans="1:16">
      <c r="A44" s="15"/>
      <c r="B44" s="27" t="s">
        <v>88</v>
      </c>
      <c r="C44" s="15"/>
      <c r="D44" t="s">
        <v>1943</v>
      </c>
      <c r="M44" s="15"/>
      <c r="O44" s="15"/>
      <c r="P44" s="376"/>
    </row>
    <row r="45" spans="1:16">
      <c r="A45" s="15"/>
      <c r="B45" s="27" t="s">
        <v>89</v>
      </c>
      <c r="C45" s="15"/>
      <c r="D45" t="s">
        <v>1944</v>
      </c>
      <c r="M45" s="15"/>
      <c r="O45" s="15"/>
      <c r="P45" s="376"/>
    </row>
    <row r="46" spans="1:16">
      <c r="A46" s="15"/>
      <c r="B46" s="27" t="s">
        <v>90</v>
      </c>
      <c r="C46" s="15"/>
      <c r="D46" t="s">
        <v>1945</v>
      </c>
      <c r="M46" s="15"/>
      <c r="O46" s="15"/>
      <c r="P46" s="376"/>
    </row>
    <row r="47" spans="1:16">
      <c r="A47" s="15"/>
      <c r="B47" s="27" t="s">
        <v>91</v>
      </c>
      <c r="C47" s="15"/>
      <c r="D47" t="s">
        <v>1946</v>
      </c>
      <c r="M47" s="15"/>
      <c r="O47" s="15"/>
      <c r="P47" s="376"/>
    </row>
    <row r="48" spans="1:16">
      <c r="A48" s="15"/>
      <c r="B48" s="27" t="s">
        <v>92</v>
      </c>
      <c r="C48" s="15"/>
      <c r="D48" t="s">
        <v>1947</v>
      </c>
      <c r="M48" s="15"/>
      <c r="O48" s="15"/>
      <c r="P48" s="376"/>
    </row>
    <row r="49" spans="1:16">
      <c r="A49" s="15"/>
      <c r="B49" s="27" t="s">
        <v>93</v>
      </c>
      <c r="C49" s="15"/>
      <c r="D49" t="s">
        <v>1948</v>
      </c>
      <c r="M49" s="15"/>
      <c r="O49" s="15"/>
      <c r="P49" s="376"/>
    </row>
    <row r="50" spans="1:16">
      <c r="A50" s="15"/>
      <c r="B50" s="27" t="s">
        <v>94</v>
      </c>
      <c r="C50" s="15"/>
      <c r="D50" s="30" t="s">
        <v>1949</v>
      </c>
      <c r="M50" s="15"/>
      <c r="O50" s="15"/>
      <c r="P50" s="376"/>
    </row>
    <row r="51" spans="1:16" ht="15.75">
      <c r="A51" s="15"/>
      <c r="B51" s="27" t="s">
        <v>95</v>
      </c>
      <c r="C51" s="641" t="s">
        <v>1950</v>
      </c>
      <c r="D51" s="2"/>
      <c r="E51" s="2"/>
      <c r="F51" s="2"/>
      <c r="G51" s="2"/>
      <c r="H51" s="2"/>
      <c r="I51" s="2"/>
      <c r="J51" s="2"/>
      <c r="K51" s="2"/>
      <c r="L51" s="2"/>
      <c r="M51" s="323"/>
      <c r="N51" s="322"/>
      <c r="O51" s="323"/>
      <c r="P51" s="333"/>
    </row>
    <row r="52" spans="1:16">
      <c r="A52" s="15"/>
      <c r="B52" s="27" t="s">
        <v>96</v>
      </c>
      <c r="C52" s="15"/>
      <c r="D52" t="s">
        <v>1951</v>
      </c>
      <c r="M52" s="15"/>
      <c r="O52" s="15"/>
      <c r="P52" s="376"/>
    </row>
    <row r="53" spans="1:16">
      <c r="A53" s="15"/>
      <c r="B53" s="27" t="s">
        <v>97</v>
      </c>
      <c r="C53" s="15"/>
      <c r="D53" t="s">
        <v>1952</v>
      </c>
      <c r="M53" s="15"/>
      <c r="O53" s="15"/>
      <c r="P53" s="376"/>
    </row>
    <row r="54" spans="1:16">
      <c r="A54" s="15"/>
      <c r="B54" s="27" t="s">
        <v>98</v>
      </c>
      <c r="C54" s="15"/>
      <c r="D54" t="s">
        <v>1953</v>
      </c>
      <c r="M54" s="15"/>
      <c r="O54" s="15"/>
      <c r="P54" s="376"/>
    </row>
    <row r="55" spans="1:16">
      <c r="A55" s="15"/>
      <c r="B55" s="27" t="s">
        <v>99</v>
      </c>
      <c r="C55" s="15"/>
      <c r="D55" t="s">
        <v>1954</v>
      </c>
      <c r="M55" s="15"/>
      <c r="O55" s="15"/>
      <c r="P55" s="376"/>
    </row>
    <row r="56" spans="1:16">
      <c r="A56" s="15"/>
      <c r="B56" s="27" t="s">
        <v>100</v>
      </c>
      <c r="C56" s="15"/>
      <c r="D56" t="s">
        <v>1955</v>
      </c>
      <c r="M56" s="15"/>
      <c r="O56" s="15"/>
      <c r="P56" s="376"/>
    </row>
    <row r="57" spans="1:16">
      <c r="A57" s="15"/>
      <c r="B57" s="27" t="s">
        <v>101</v>
      </c>
      <c r="C57" s="15"/>
      <c r="D57" t="s">
        <v>1956</v>
      </c>
      <c r="M57" s="15"/>
      <c r="O57" s="15"/>
      <c r="P57" s="376"/>
    </row>
    <row r="58" spans="1:16">
      <c r="A58" s="15"/>
      <c r="B58" s="27" t="s">
        <v>102</v>
      </c>
      <c r="C58" s="15"/>
      <c r="D58" t="s">
        <v>1957</v>
      </c>
      <c r="M58" s="15"/>
      <c r="O58" s="15"/>
      <c r="P58" s="376"/>
    </row>
    <row r="59" spans="1:16">
      <c r="A59" s="15"/>
      <c r="B59" s="27" t="s">
        <v>103</v>
      </c>
      <c r="C59" s="15"/>
      <c r="D59" t="s">
        <v>1958</v>
      </c>
      <c r="M59" s="15"/>
      <c r="O59" s="15"/>
      <c r="P59" s="376"/>
    </row>
    <row r="60" spans="1:16">
      <c r="A60" s="15"/>
      <c r="B60" s="27" t="s">
        <v>104</v>
      </c>
      <c r="C60" s="15"/>
      <c r="D60" t="s">
        <v>1959</v>
      </c>
      <c r="M60" s="15"/>
      <c r="O60" s="15"/>
      <c r="P60" s="376"/>
    </row>
    <row r="61" spans="1:16">
      <c r="A61" s="15"/>
      <c r="B61" s="27" t="s">
        <v>105</v>
      </c>
      <c r="C61" s="15"/>
      <c r="D61" t="s">
        <v>1960</v>
      </c>
      <c r="M61" s="15"/>
      <c r="O61" s="15"/>
      <c r="P61" s="376"/>
    </row>
    <row r="62" spans="1:16">
      <c r="A62" s="15"/>
      <c r="B62" s="27" t="s">
        <v>106</v>
      </c>
      <c r="C62" s="15"/>
      <c r="D62" t="s">
        <v>1961</v>
      </c>
      <c r="M62" s="15"/>
      <c r="O62" s="15"/>
      <c r="P62" s="376"/>
    </row>
    <row r="63" spans="1:16">
      <c r="A63" s="15"/>
      <c r="B63" s="27" t="s">
        <v>107</v>
      </c>
      <c r="C63" s="15"/>
      <c r="D63" s="30" t="s">
        <v>1962</v>
      </c>
      <c r="M63" s="15"/>
      <c r="O63" s="15"/>
      <c r="P63" s="376"/>
    </row>
    <row r="64" spans="1:16" ht="15.75">
      <c r="A64" s="15"/>
      <c r="B64" s="27" t="s">
        <v>108</v>
      </c>
      <c r="C64" s="641" t="s">
        <v>1963</v>
      </c>
      <c r="D64" s="2"/>
      <c r="E64" s="2"/>
      <c r="F64" s="2"/>
      <c r="G64" s="2"/>
      <c r="H64" s="2"/>
      <c r="I64" s="2"/>
      <c r="J64" s="2"/>
      <c r="K64" s="2"/>
      <c r="L64" s="2"/>
      <c r="M64" s="323"/>
      <c r="N64" s="322"/>
      <c r="O64" s="323"/>
      <c r="P64" s="333"/>
    </row>
    <row r="65" spans="1:16">
      <c r="A65" s="15"/>
      <c r="B65" s="27" t="s">
        <v>109</v>
      </c>
      <c r="C65" s="15"/>
      <c r="D65" t="s">
        <v>1964</v>
      </c>
      <c r="M65" s="15"/>
      <c r="O65" s="15"/>
      <c r="P65" s="376"/>
    </row>
    <row r="66" spans="1:16">
      <c r="A66" s="15"/>
      <c r="B66" s="27" t="s">
        <v>110</v>
      </c>
      <c r="C66" s="15"/>
      <c r="D66" t="s">
        <v>1965</v>
      </c>
      <c r="M66" s="15"/>
      <c r="O66" s="15"/>
      <c r="P66" s="376"/>
    </row>
    <row r="67" spans="1:16">
      <c r="A67" s="15"/>
      <c r="B67" s="27" t="s">
        <v>111</v>
      </c>
      <c r="C67" s="15"/>
      <c r="D67" t="s">
        <v>1966</v>
      </c>
      <c r="M67" s="15"/>
      <c r="O67" s="15"/>
      <c r="P67" s="376"/>
    </row>
    <row r="68" spans="1:16">
      <c r="A68" s="15"/>
      <c r="B68" s="27" t="s">
        <v>112</v>
      </c>
      <c r="C68" s="15"/>
      <c r="D68" t="s">
        <v>1967</v>
      </c>
      <c r="M68" s="15"/>
      <c r="O68" s="15"/>
      <c r="P68" s="376"/>
    </row>
    <row r="69" spans="1:16">
      <c r="A69" s="15"/>
      <c r="B69" s="27" t="s">
        <v>113</v>
      </c>
      <c r="C69" s="15"/>
      <c r="D69" t="s">
        <v>1968</v>
      </c>
      <c r="M69" s="15"/>
      <c r="O69" s="15"/>
      <c r="P69" s="376"/>
    </row>
    <row r="70" spans="1:16">
      <c r="A70" s="15"/>
      <c r="B70" s="27" t="s">
        <v>114</v>
      </c>
      <c r="C70" s="15"/>
      <c r="D70" t="s">
        <v>1969</v>
      </c>
      <c r="M70" s="15"/>
      <c r="O70" s="15"/>
      <c r="P70" s="376"/>
    </row>
    <row r="71" spans="1:16">
      <c r="A71" s="15"/>
      <c r="B71" s="27" t="s">
        <v>115</v>
      </c>
      <c r="C71" s="15"/>
      <c r="D71" s="30" t="s">
        <v>1970</v>
      </c>
      <c r="M71" s="15"/>
      <c r="O71" s="15"/>
      <c r="P71" s="376"/>
    </row>
    <row r="72" spans="1:16">
      <c r="A72" s="15"/>
      <c r="B72" s="27">
        <v>37</v>
      </c>
      <c r="C72" s="15"/>
      <c r="D72" t="s">
        <v>1971</v>
      </c>
      <c r="M72" s="15"/>
      <c r="O72" s="15"/>
      <c r="P72" s="376"/>
    </row>
    <row r="73" spans="1:16">
      <c r="A73" s="18"/>
      <c r="B73" s="19"/>
      <c r="C73" s="18"/>
      <c r="D73" s="19"/>
      <c r="E73" s="19"/>
      <c r="F73" s="19"/>
      <c r="G73" s="19"/>
      <c r="H73" s="19"/>
      <c r="I73" s="19"/>
      <c r="J73" s="19"/>
      <c r="K73" s="297"/>
      <c r="L73" s="297"/>
      <c r="M73" s="335"/>
      <c r="N73" s="297"/>
      <c r="O73" s="18"/>
      <c r="P73" s="20"/>
    </row>
    <row r="76" spans="1:16">
      <c r="I76" s="3"/>
      <c r="P76" s="27" t="s">
        <v>2520</v>
      </c>
    </row>
    <row r="77" spans="1:16">
      <c r="P77" s="30"/>
    </row>
    <row r="86" spans="4:4" ht="15.75">
      <c r="D86" s="317"/>
    </row>
  </sheetData>
  <mergeCells count="1">
    <mergeCell ref="A9:P9"/>
  </mergeCells>
  <pageMargins left="0.5" right="0.5" top="0.5" bottom="0.55000000000000004" header="0.5" footer="0.5"/>
  <pageSetup scale="60" fitToWidth="2"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ransitionEvaluation="1" transitionEntry="1">
    <pageSetUpPr fitToPage="1"/>
  </sheetPr>
  <dimension ref="A3:G75"/>
  <sheetViews>
    <sheetView defaultGridColor="0" colorId="22" zoomScale="87" workbookViewId="0">
      <selection activeCell="G74" sqref="G74"/>
    </sheetView>
  </sheetViews>
  <sheetFormatPr defaultColWidth="9.77734375" defaultRowHeight="15"/>
  <cols>
    <col min="1" max="7" width="16.77734375" customWidth="1"/>
    <col min="8" max="8" width="1.77734375" customWidth="1"/>
  </cols>
  <sheetData>
    <row r="3" spans="1:7">
      <c r="E3" s="19"/>
      <c r="G3" s="19"/>
    </row>
    <row r="4" spans="1:7">
      <c r="A4" s="1155" t="s">
        <v>42</v>
      </c>
      <c r="B4" s="1156"/>
      <c r="C4" s="1156"/>
      <c r="D4" s="1148"/>
      <c r="E4" s="13" t="s">
        <v>43</v>
      </c>
      <c r="F4" s="1353" t="s">
        <v>44</v>
      </c>
      <c r="G4" s="14" t="s">
        <v>45</v>
      </c>
    </row>
    <row r="5" spans="1:7">
      <c r="A5" s="1146"/>
      <c r="D5" s="1136"/>
      <c r="E5" s="30" t="s">
        <v>2106</v>
      </c>
      <c r="F5" s="1347" t="s">
        <v>46</v>
      </c>
      <c r="G5" s="17"/>
    </row>
    <row r="6" spans="1:7">
      <c r="A6" s="1146"/>
      <c r="D6" s="1136"/>
      <c r="E6" s="30" t="s">
        <v>2107</v>
      </c>
      <c r="F6" s="1373"/>
      <c r="G6" s="929" t="s">
        <v>2068</v>
      </c>
    </row>
    <row r="7" spans="1:7">
      <c r="A7" s="1153"/>
      <c r="B7" s="1157"/>
      <c r="C7" s="1157"/>
      <c r="D7" s="1154"/>
      <c r="E7" s="19"/>
      <c r="F7" s="1349"/>
      <c r="G7" s="20"/>
    </row>
    <row r="8" spans="1:7">
      <c r="A8" s="15"/>
      <c r="G8" s="17"/>
    </row>
    <row r="9" spans="1:7">
      <c r="A9" s="1381" t="s">
        <v>2303</v>
      </c>
      <c r="B9" s="1380"/>
      <c r="C9" s="1380"/>
      <c r="D9" s="1380"/>
      <c r="E9" s="1380"/>
      <c r="F9" s="1380"/>
      <c r="G9" s="1382"/>
    </row>
    <row r="10" spans="1:7">
      <c r="A10" s="1381" t="s">
        <v>1972</v>
      </c>
      <c r="B10" s="1380"/>
      <c r="C10" s="1380"/>
      <c r="D10" s="1380"/>
      <c r="E10" s="1380"/>
      <c r="F10" s="1380"/>
      <c r="G10" s="1382"/>
    </row>
    <row r="11" spans="1:7">
      <c r="A11" s="15"/>
      <c r="G11" s="17"/>
    </row>
    <row r="12" spans="1:7">
      <c r="A12" s="1155"/>
      <c r="B12" s="1156"/>
      <c r="C12" s="1156"/>
      <c r="D12" s="1156"/>
      <c r="E12" s="1156"/>
      <c r="F12" s="1156"/>
      <c r="G12" s="1148"/>
    </row>
    <row r="13" spans="1:7">
      <c r="A13" s="1146"/>
      <c r="E13" s="30"/>
      <c r="G13" s="1136"/>
    </row>
    <row r="14" spans="1:7">
      <c r="A14" s="1146"/>
      <c r="G14" s="1136"/>
    </row>
    <row r="15" spans="1:7">
      <c r="A15" s="1146"/>
      <c r="G15" s="1136"/>
    </row>
    <row r="16" spans="1:7">
      <c r="A16" s="1146"/>
      <c r="E16" s="30"/>
      <c r="G16" s="1136"/>
    </row>
    <row r="17" spans="1:7">
      <c r="A17" s="1146"/>
      <c r="G17" s="1136"/>
    </row>
    <row r="18" spans="1:7">
      <c r="A18" s="1146"/>
      <c r="G18" s="1136"/>
    </row>
    <row r="19" spans="1:7">
      <c r="A19" s="1146"/>
      <c r="G19" s="1136"/>
    </row>
    <row r="20" spans="1:7">
      <c r="A20" s="1146"/>
      <c r="G20" s="1136"/>
    </row>
    <row r="21" spans="1:7">
      <c r="A21" s="1146"/>
      <c r="F21" s="2"/>
      <c r="G21" s="1137"/>
    </row>
    <row r="22" spans="1:7">
      <c r="A22" s="1146"/>
      <c r="G22" s="1137"/>
    </row>
    <row r="23" spans="1:7">
      <c r="A23" s="1146"/>
      <c r="D23" s="3"/>
      <c r="F23" s="3"/>
      <c r="G23" s="1137"/>
    </row>
    <row r="24" spans="1:7">
      <c r="A24" s="1146"/>
      <c r="B24" s="2"/>
      <c r="C24" s="2"/>
      <c r="D24" s="3"/>
      <c r="E24" s="3"/>
      <c r="F24" s="3"/>
      <c r="G24" s="1137"/>
    </row>
    <row r="25" spans="1:7">
      <c r="A25" s="1146"/>
      <c r="B25" s="2"/>
      <c r="C25" s="2"/>
      <c r="D25" s="3"/>
      <c r="E25" s="3"/>
      <c r="F25" s="3"/>
      <c r="G25" s="1137"/>
    </row>
    <row r="26" spans="1:7">
      <c r="A26" s="1146"/>
      <c r="G26" s="1137"/>
    </row>
    <row r="27" spans="1:7">
      <c r="A27" s="1146"/>
      <c r="G27" s="1136"/>
    </row>
    <row r="28" spans="1:7">
      <c r="A28" s="1146"/>
      <c r="B28" s="2"/>
      <c r="C28" s="2"/>
      <c r="D28" s="3"/>
      <c r="E28" s="3"/>
      <c r="F28" s="3"/>
      <c r="G28" s="1374"/>
    </row>
    <row r="29" spans="1:7">
      <c r="A29" s="1146"/>
      <c r="G29" s="1136"/>
    </row>
    <row r="30" spans="1:7">
      <c r="A30" s="1146"/>
      <c r="G30" s="1136"/>
    </row>
    <row r="31" spans="1:7">
      <c r="A31" s="1146"/>
      <c r="F31" s="3"/>
      <c r="G31" s="1141"/>
    </row>
    <row r="32" spans="1:7">
      <c r="A32" s="1146"/>
      <c r="F32" s="3"/>
      <c r="G32" s="1141"/>
    </row>
    <row r="33" spans="1:7">
      <c r="A33" s="1146"/>
      <c r="F33" s="291"/>
      <c r="G33" s="1141"/>
    </row>
    <row r="34" spans="1:7">
      <c r="A34" s="1146"/>
      <c r="F34" s="3"/>
      <c r="G34" s="1142"/>
    </row>
    <row r="35" spans="1:7">
      <c r="A35" s="1146"/>
      <c r="G35" s="1142"/>
    </row>
    <row r="36" spans="1:7">
      <c r="A36" s="1146"/>
      <c r="G36" s="1142"/>
    </row>
    <row r="37" spans="1:7">
      <c r="A37" s="1146"/>
      <c r="G37" s="1143"/>
    </row>
    <row r="38" spans="1:7">
      <c r="A38" s="1146"/>
      <c r="G38" s="1143"/>
    </row>
    <row r="39" spans="1:7">
      <c r="A39" s="1146"/>
      <c r="G39" s="1143"/>
    </row>
    <row r="40" spans="1:7">
      <c r="A40" s="1146"/>
      <c r="G40" s="1143"/>
    </row>
    <row r="41" spans="1:7">
      <c r="A41" s="1146"/>
      <c r="G41" s="1143"/>
    </row>
    <row r="42" spans="1:7">
      <c r="A42" s="1146"/>
      <c r="G42" s="1143"/>
    </row>
    <row r="43" spans="1:7">
      <c r="A43" s="1146"/>
      <c r="G43" s="1143"/>
    </row>
    <row r="44" spans="1:7">
      <c r="A44" s="1146"/>
      <c r="G44" s="1143"/>
    </row>
    <row r="45" spans="1:7">
      <c r="A45" s="1146"/>
      <c r="G45" s="1143"/>
    </row>
    <row r="46" spans="1:7">
      <c r="A46" s="1146"/>
      <c r="G46" s="1143"/>
    </row>
    <row r="47" spans="1:7">
      <c r="A47" s="1146"/>
      <c r="G47" s="1143"/>
    </row>
    <row r="48" spans="1:7">
      <c r="A48" s="1146"/>
      <c r="G48" s="1143"/>
    </row>
    <row r="49" spans="1:7">
      <c r="A49" s="1146"/>
      <c r="G49" s="1143"/>
    </row>
    <row r="50" spans="1:7">
      <c r="A50" s="1146"/>
      <c r="G50" s="1143"/>
    </row>
    <row r="51" spans="1:7">
      <c r="A51" s="1146"/>
      <c r="G51" s="1143"/>
    </row>
    <row r="52" spans="1:7">
      <c r="A52" s="1146"/>
      <c r="G52" s="1143"/>
    </row>
    <row r="53" spans="1:7">
      <c r="A53" s="1146"/>
      <c r="G53" s="1143"/>
    </row>
    <row r="54" spans="1:7">
      <c r="A54" s="1146"/>
      <c r="G54" s="1143"/>
    </row>
    <row r="55" spans="1:7">
      <c r="A55" s="1146"/>
      <c r="G55" s="1143"/>
    </row>
    <row r="56" spans="1:7">
      <c r="A56" s="1146"/>
      <c r="G56" s="1143"/>
    </row>
    <row r="57" spans="1:7">
      <c r="A57" s="1146"/>
      <c r="G57" s="1143"/>
    </row>
    <row r="58" spans="1:7">
      <c r="A58" s="1146"/>
      <c r="G58" s="1143"/>
    </row>
    <row r="59" spans="1:7">
      <c r="A59" s="1146"/>
      <c r="G59" s="1143"/>
    </row>
    <row r="60" spans="1:7">
      <c r="A60" s="1146"/>
      <c r="G60" s="1143"/>
    </row>
    <row r="61" spans="1:7">
      <c r="A61" s="1146"/>
      <c r="G61" s="1143"/>
    </row>
    <row r="62" spans="1:7">
      <c r="A62" s="1146"/>
      <c r="G62" s="1143"/>
    </row>
    <row r="63" spans="1:7">
      <c r="A63" s="1146"/>
      <c r="G63" s="1143"/>
    </row>
    <row r="64" spans="1:7">
      <c r="A64" s="1146"/>
      <c r="G64" s="1143"/>
    </row>
    <row r="65" spans="1:7">
      <c r="A65" s="1146"/>
      <c r="G65" s="1143"/>
    </row>
    <row r="66" spans="1:7">
      <c r="A66" s="1146"/>
      <c r="G66" s="1143"/>
    </row>
    <row r="67" spans="1:7">
      <c r="A67" s="1146"/>
      <c r="G67" s="1143"/>
    </row>
    <row r="68" spans="1:7">
      <c r="A68" s="1146"/>
      <c r="G68" s="1143"/>
    </row>
    <row r="69" spans="1:7">
      <c r="A69" s="1146"/>
      <c r="G69" s="1143"/>
    </row>
    <row r="70" spans="1:7">
      <c r="A70" s="1146"/>
      <c r="G70" s="1143"/>
    </row>
    <row r="71" spans="1:7">
      <c r="A71" s="1153"/>
      <c r="B71" s="1157"/>
      <c r="C71" s="1157"/>
      <c r="D71" s="1157"/>
      <c r="E71" s="1157"/>
      <c r="F71" s="1157"/>
      <c r="G71" s="1154"/>
    </row>
    <row r="74" spans="1:7">
      <c r="D74" s="3"/>
      <c r="G74" s="27" t="s">
        <v>2521</v>
      </c>
    </row>
    <row r="75" spans="1:7">
      <c r="G75" s="30"/>
    </row>
  </sheetData>
  <mergeCells count="2">
    <mergeCell ref="A9:G9"/>
    <mergeCell ref="A10:G10"/>
  </mergeCells>
  <pageMargins left="0.7" right="0.7" top="0.75" bottom="0.75" header="0.3" footer="0.3"/>
  <pageSetup scale="61"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ransitionEvaluation="1" transitionEntry="1">
    <pageSetUpPr fitToPage="1"/>
  </sheetPr>
  <dimension ref="A3:G73"/>
  <sheetViews>
    <sheetView defaultGridColor="0" colorId="22" zoomScale="87" workbookViewId="0">
      <selection activeCell="G72" sqref="G72"/>
    </sheetView>
  </sheetViews>
  <sheetFormatPr defaultColWidth="9.77734375" defaultRowHeight="15"/>
  <cols>
    <col min="1" max="7" width="16.77734375" customWidth="1"/>
  </cols>
  <sheetData>
    <row r="3" spans="1:7">
      <c r="G3" s="19"/>
    </row>
    <row r="4" spans="1:7">
      <c r="A4" s="1155" t="s">
        <v>42</v>
      </c>
      <c r="B4" s="1156"/>
      <c r="C4" s="1148"/>
      <c r="D4" s="811" t="s">
        <v>43</v>
      </c>
      <c r="E4" s="896" t="s">
        <v>44</v>
      </c>
      <c r="F4" s="812"/>
      <c r="G4" s="14" t="s">
        <v>45</v>
      </c>
    </row>
    <row r="5" spans="1:7">
      <c r="A5" s="1146"/>
      <c r="C5" s="1136"/>
      <c r="D5" s="30" t="s">
        <v>2106</v>
      </c>
      <c r="E5" s="898" t="s">
        <v>46</v>
      </c>
      <c r="F5" s="806"/>
      <c r="G5" s="17"/>
    </row>
    <row r="6" spans="1:7">
      <c r="A6" s="1146"/>
      <c r="C6" s="1136"/>
      <c r="D6" s="30" t="s">
        <v>2107</v>
      </c>
      <c r="E6" s="930"/>
      <c r="F6" s="806"/>
      <c r="G6" s="929" t="s">
        <v>2068</v>
      </c>
    </row>
    <row r="7" spans="1:7">
      <c r="A7" s="1153"/>
      <c r="B7" s="1157"/>
      <c r="C7" s="1154"/>
      <c r="D7" s="814"/>
      <c r="E7" s="894"/>
      <c r="F7" s="895"/>
      <c r="G7" s="20"/>
    </row>
    <row r="8" spans="1:7">
      <c r="A8" s="15"/>
      <c r="G8" s="17"/>
    </row>
    <row r="9" spans="1:7">
      <c r="A9" s="1381" t="s">
        <v>1973</v>
      </c>
      <c r="B9" s="1380"/>
      <c r="C9" s="1380"/>
      <c r="D9" s="1380"/>
      <c r="E9" s="1380"/>
      <c r="F9" s="1380"/>
      <c r="G9" s="1382"/>
    </row>
    <row r="10" spans="1:7">
      <c r="A10" s="1381" t="s">
        <v>2104</v>
      </c>
      <c r="B10" s="1380"/>
      <c r="C10" s="1380"/>
      <c r="D10" s="1380"/>
      <c r="E10" s="1380"/>
      <c r="F10" s="1380"/>
      <c r="G10" s="1382"/>
    </row>
    <row r="11" spans="1:7">
      <c r="A11" s="15"/>
      <c r="G11" s="17"/>
    </row>
    <row r="12" spans="1:7">
      <c r="A12" s="1155"/>
      <c r="B12" s="1156"/>
      <c r="C12" s="1156"/>
      <c r="D12" s="1156"/>
      <c r="E12" s="1156"/>
      <c r="F12" s="1156"/>
      <c r="G12" s="1148"/>
    </row>
    <row r="13" spans="1:7">
      <c r="A13" s="1146" t="s">
        <v>2105</v>
      </c>
      <c r="G13" s="1136"/>
    </row>
    <row r="14" spans="1:7">
      <c r="A14" s="1146"/>
      <c r="G14" s="1136"/>
    </row>
    <row r="15" spans="1:7">
      <c r="A15" s="1146"/>
      <c r="G15" s="1136"/>
    </row>
    <row r="16" spans="1:7">
      <c r="A16" s="1146"/>
      <c r="G16" s="1136"/>
    </row>
    <row r="17" spans="1:7">
      <c r="A17" s="1146"/>
      <c r="G17" s="1136"/>
    </row>
    <row r="18" spans="1:7">
      <c r="A18" s="1146"/>
      <c r="G18" s="1136"/>
    </row>
    <row r="19" spans="1:7">
      <c r="A19" s="1146"/>
      <c r="G19" s="1136"/>
    </row>
    <row r="20" spans="1:7">
      <c r="A20" s="1146"/>
      <c r="G20" s="1136"/>
    </row>
    <row r="21" spans="1:7">
      <c r="A21" s="1146"/>
      <c r="D21" s="2"/>
      <c r="E21" s="2"/>
      <c r="F21" s="2"/>
      <c r="G21" s="1137"/>
    </row>
    <row r="22" spans="1:7">
      <c r="A22" s="1146"/>
      <c r="E22" s="2"/>
      <c r="F22" s="2"/>
      <c r="G22" s="1137"/>
    </row>
    <row r="23" spans="1:7">
      <c r="A23" s="1146"/>
      <c r="D23" s="3"/>
      <c r="F23" s="3"/>
      <c r="G23" s="1137"/>
    </row>
    <row r="24" spans="1:7">
      <c r="A24" s="1146"/>
      <c r="D24" s="3"/>
      <c r="F24" s="3"/>
      <c r="G24" s="1137"/>
    </row>
    <row r="25" spans="1:7">
      <c r="A25" s="1146"/>
      <c r="D25" s="3"/>
      <c r="F25" s="3"/>
      <c r="G25" s="1137"/>
    </row>
    <row r="26" spans="1:7">
      <c r="A26" s="1146"/>
      <c r="F26" s="3"/>
      <c r="G26" s="1137"/>
    </row>
    <row r="27" spans="1:7">
      <c r="A27" s="1146"/>
      <c r="G27" s="1136"/>
    </row>
    <row r="28" spans="1:7">
      <c r="A28" s="1146"/>
      <c r="D28" s="3"/>
      <c r="F28" s="291"/>
      <c r="G28" s="1374"/>
    </row>
    <row r="29" spans="1:7">
      <c r="A29" s="1146"/>
      <c r="G29" s="1136"/>
    </row>
    <row r="30" spans="1:7">
      <c r="A30" s="1146"/>
      <c r="G30" s="1136"/>
    </row>
    <row r="31" spans="1:7">
      <c r="A31" s="1146"/>
      <c r="D31" s="3"/>
      <c r="F31" s="3"/>
      <c r="G31" s="1141"/>
    </row>
    <row r="32" spans="1:7">
      <c r="A32" s="1146"/>
      <c r="D32" s="3"/>
      <c r="F32" s="3"/>
      <c r="G32" s="1141"/>
    </row>
    <row r="33" spans="1:7">
      <c r="A33" s="1146"/>
      <c r="D33" s="291"/>
      <c r="F33" s="3"/>
      <c r="G33" s="1141"/>
    </row>
    <row r="34" spans="1:7">
      <c r="A34" s="1146"/>
      <c r="D34" s="3"/>
      <c r="F34" s="3"/>
      <c r="G34" s="1142"/>
    </row>
    <row r="35" spans="1:7">
      <c r="A35" s="1146"/>
      <c r="G35" s="1142"/>
    </row>
    <row r="36" spans="1:7">
      <c r="A36" s="1146"/>
      <c r="G36" s="1142"/>
    </row>
    <row r="37" spans="1:7">
      <c r="A37" s="1146"/>
      <c r="G37" s="1143"/>
    </row>
    <row r="38" spans="1:7">
      <c r="A38" s="1146"/>
      <c r="G38" s="1143"/>
    </row>
    <row r="39" spans="1:7">
      <c r="A39" s="1146"/>
      <c r="G39" s="1143"/>
    </row>
    <row r="40" spans="1:7">
      <c r="A40" s="1146"/>
      <c r="G40" s="1143"/>
    </row>
    <row r="41" spans="1:7">
      <c r="A41" s="1146"/>
      <c r="G41" s="1143"/>
    </row>
    <row r="42" spans="1:7">
      <c r="A42" s="1146"/>
      <c r="G42" s="1143"/>
    </row>
    <row r="43" spans="1:7">
      <c r="A43" s="1146"/>
      <c r="G43" s="1143"/>
    </row>
    <row r="44" spans="1:7">
      <c r="A44" s="1146"/>
      <c r="G44" s="1143"/>
    </row>
    <row r="45" spans="1:7">
      <c r="A45" s="1146"/>
      <c r="G45" s="1143"/>
    </row>
    <row r="46" spans="1:7">
      <c r="A46" s="1146"/>
      <c r="G46" s="1143"/>
    </row>
    <row r="47" spans="1:7">
      <c r="A47" s="1146"/>
      <c r="G47" s="1143"/>
    </row>
    <row r="48" spans="1:7">
      <c r="A48" s="1146"/>
      <c r="G48" s="1143"/>
    </row>
    <row r="49" spans="1:7">
      <c r="A49" s="1146"/>
      <c r="G49" s="1143"/>
    </row>
    <row r="50" spans="1:7">
      <c r="A50" s="1146"/>
      <c r="G50" s="1143"/>
    </row>
    <row r="51" spans="1:7">
      <c r="A51" s="1146"/>
      <c r="G51" s="1143"/>
    </row>
    <row r="52" spans="1:7">
      <c r="A52" s="1146"/>
      <c r="G52" s="1143"/>
    </row>
    <row r="53" spans="1:7">
      <c r="A53" s="1146"/>
      <c r="G53" s="1143"/>
    </row>
    <row r="54" spans="1:7">
      <c r="A54" s="1146"/>
      <c r="G54" s="1143"/>
    </row>
    <row r="55" spans="1:7">
      <c r="A55" s="1146"/>
      <c r="G55" s="1143"/>
    </row>
    <row r="56" spans="1:7">
      <c r="A56" s="1146"/>
      <c r="G56" s="1143"/>
    </row>
    <row r="57" spans="1:7">
      <c r="A57" s="1146"/>
      <c r="G57" s="1143"/>
    </row>
    <row r="58" spans="1:7">
      <c r="A58" s="1146"/>
      <c r="G58" s="1143"/>
    </row>
    <row r="59" spans="1:7">
      <c r="A59" s="1146"/>
      <c r="G59" s="1143"/>
    </row>
    <row r="60" spans="1:7">
      <c r="A60" s="1146"/>
      <c r="G60" s="1143"/>
    </row>
    <row r="61" spans="1:7">
      <c r="A61" s="1146"/>
      <c r="G61" s="1143"/>
    </row>
    <row r="62" spans="1:7">
      <c r="A62" s="1146"/>
      <c r="G62" s="1143"/>
    </row>
    <row r="63" spans="1:7">
      <c r="A63" s="1146"/>
      <c r="G63" s="1143"/>
    </row>
    <row r="64" spans="1:7">
      <c r="A64" s="1146"/>
      <c r="G64" s="1143"/>
    </row>
    <row r="65" spans="1:7">
      <c r="A65" s="1146"/>
      <c r="G65" s="1143"/>
    </row>
    <row r="66" spans="1:7">
      <c r="A66" s="1146"/>
      <c r="G66" s="1143"/>
    </row>
    <row r="67" spans="1:7" ht="14.25" customHeight="1">
      <c r="A67" s="1146"/>
      <c r="G67" s="1143"/>
    </row>
    <row r="68" spans="1:7">
      <c r="A68" s="1146"/>
      <c r="G68" s="1143"/>
    </row>
    <row r="69" spans="1:7">
      <c r="A69" s="1153"/>
      <c r="B69" s="1157"/>
      <c r="C69" s="1157"/>
      <c r="D69" s="1157"/>
      <c r="E69" s="1157"/>
      <c r="F69" s="1157"/>
      <c r="G69" s="1154"/>
    </row>
    <row r="72" spans="1:7">
      <c r="G72" s="27" t="s">
        <v>2522</v>
      </c>
    </row>
    <row r="73" spans="1:7">
      <c r="G73" s="30"/>
    </row>
  </sheetData>
  <mergeCells count="2">
    <mergeCell ref="A9:G9"/>
    <mergeCell ref="A10:G10"/>
  </mergeCells>
  <pageMargins left="0.5" right="0.5" top="0.5" bottom="0.55000000000000004" header="0.5" footer="0.5"/>
  <pageSetup scale="66"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ransitionEvaluation="1" transitionEntry="1"/>
  <dimension ref="A3:M83"/>
  <sheetViews>
    <sheetView defaultGridColor="0" colorId="22" zoomScale="87" workbookViewId="0">
      <selection activeCell="M73" sqref="M73"/>
    </sheetView>
  </sheetViews>
  <sheetFormatPr defaultColWidth="9.77734375" defaultRowHeight="15"/>
  <cols>
    <col min="1" max="1" width="1.77734375" customWidth="1"/>
    <col min="2" max="2" width="4.77734375" customWidth="1"/>
    <col min="3" max="7" width="12.77734375" customWidth="1"/>
    <col min="8" max="8" width="1.77734375" customWidth="1"/>
    <col min="9" max="9" width="14.77734375" customWidth="1"/>
    <col min="10" max="10" width="1.21875" customWidth="1"/>
    <col min="11" max="11" width="14.77734375" customWidth="1"/>
    <col min="12" max="12" width="1.77734375" customWidth="1"/>
    <col min="13" max="13" width="17.77734375" customWidth="1"/>
  </cols>
  <sheetData>
    <row r="3" spans="1:13">
      <c r="A3" s="19"/>
      <c r="B3" s="19"/>
      <c r="C3" s="19"/>
      <c r="D3" s="19"/>
      <c r="E3" s="19"/>
      <c r="F3" s="19"/>
      <c r="G3" s="19"/>
      <c r="H3" s="19"/>
      <c r="I3" s="19"/>
      <c r="J3" s="19"/>
      <c r="K3" s="19"/>
      <c r="L3" s="19"/>
      <c r="M3" s="19"/>
    </row>
    <row r="4" spans="1:13">
      <c r="A4" s="12"/>
      <c r="B4" s="13" t="s">
        <v>42</v>
      </c>
      <c r="C4" s="13"/>
      <c r="D4" s="13"/>
      <c r="E4" s="14"/>
      <c r="F4" s="13" t="s">
        <v>43</v>
      </c>
      <c r="G4" s="14"/>
      <c r="H4" s="12"/>
      <c r="I4" s="13" t="s">
        <v>44</v>
      </c>
      <c r="J4" s="13"/>
      <c r="K4" s="14"/>
      <c r="L4" s="12"/>
      <c r="M4" s="977" t="s">
        <v>45</v>
      </c>
    </row>
    <row r="5" spans="1:13">
      <c r="A5" s="15"/>
      <c r="E5" s="17"/>
      <c r="F5" s="30" t="s">
        <v>2106</v>
      </c>
      <c r="G5" s="17"/>
      <c r="H5" s="15"/>
      <c r="I5" t="s">
        <v>46</v>
      </c>
      <c r="K5" s="17"/>
      <c r="L5" s="15"/>
      <c r="M5" s="978"/>
    </row>
    <row r="6" spans="1:13">
      <c r="A6" s="15"/>
      <c r="E6" s="17"/>
      <c r="F6" s="30" t="s">
        <v>2107</v>
      </c>
      <c r="G6" s="17"/>
      <c r="H6" s="15"/>
      <c r="I6" s="288"/>
      <c r="J6" s="288"/>
      <c r="K6" s="17"/>
      <c r="L6" s="15"/>
      <c r="M6" s="929" t="s">
        <v>2068</v>
      </c>
    </row>
    <row r="7" spans="1:13">
      <c r="A7" s="18"/>
      <c r="B7" s="19"/>
      <c r="C7" s="19"/>
      <c r="D7" s="19"/>
      <c r="E7" s="20"/>
      <c r="F7" s="19"/>
      <c r="G7" s="20"/>
      <c r="H7" s="18"/>
      <c r="I7" s="19"/>
      <c r="J7" s="19"/>
      <c r="K7" s="20"/>
      <c r="L7" s="18"/>
      <c r="M7" s="20"/>
    </row>
    <row r="8" spans="1:13">
      <c r="A8" s="15"/>
      <c r="M8" s="17"/>
    </row>
    <row r="9" spans="1:13">
      <c r="A9" s="1381" t="s">
        <v>1974</v>
      </c>
      <c r="B9" s="1380"/>
      <c r="C9" s="1380"/>
      <c r="D9" s="1380"/>
      <c r="E9" s="1380"/>
      <c r="F9" s="1380"/>
      <c r="G9" s="1380"/>
      <c r="H9" s="1380"/>
      <c r="I9" s="1380"/>
      <c r="J9" s="1380"/>
      <c r="K9" s="1380"/>
      <c r="L9" s="1380"/>
      <c r="M9" s="1382"/>
    </row>
    <row r="10" spans="1:13">
      <c r="A10" s="18"/>
      <c r="B10" s="19"/>
      <c r="C10" s="19"/>
      <c r="D10" s="19"/>
      <c r="E10" s="19"/>
      <c r="F10" s="19"/>
      <c r="G10" s="19"/>
      <c r="H10" s="19"/>
      <c r="I10" s="19"/>
      <c r="J10" s="19"/>
      <c r="K10" s="19"/>
      <c r="L10" s="19"/>
      <c r="M10" s="20"/>
    </row>
    <row r="11" spans="1:13">
      <c r="A11" s="15"/>
      <c r="M11" s="17"/>
    </row>
    <row r="12" spans="1:13">
      <c r="A12" s="15"/>
      <c r="B12" s="30" t="s">
        <v>1975</v>
      </c>
      <c r="G12" s="30" t="s">
        <v>1976</v>
      </c>
      <c r="M12" s="17"/>
    </row>
    <row r="13" spans="1:13">
      <c r="A13" s="15"/>
      <c r="B13" t="s">
        <v>1977</v>
      </c>
      <c r="G13" t="s">
        <v>1978</v>
      </c>
      <c r="M13" s="17"/>
    </row>
    <row r="14" spans="1:13">
      <c r="A14" s="15"/>
      <c r="B14" s="30"/>
      <c r="G14" t="s">
        <v>1979</v>
      </c>
      <c r="M14" s="17"/>
    </row>
    <row r="15" spans="1:13">
      <c r="A15" s="15"/>
      <c r="G15" t="s">
        <v>1980</v>
      </c>
      <c r="M15" s="17"/>
    </row>
    <row r="16" spans="1:13">
      <c r="A16" s="15"/>
      <c r="B16" s="30" t="s">
        <v>1981</v>
      </c>
      <c r="G16" t="s">
        <v>1982</v>
      </c>
      <c r="M16" s="17"/>
    </row>
    <row r="17" spans="1:13">
      <c r="A17" s="15"/>
      <c r="B17" t="s">
        <v>1983</v>
      </c>
      <c r="M17" s="17"/>
    </row>
    <row r="18" spans="1:13">
      <c r="A18" s="15"/>
      <c r="C18" s="19"/>
      <c r="D18" s="19"/>
      <c r="E18" s="19"/>
      <c r="F18" s="19"/>
      <c r="G18" s="19"/>
      <c r="H18" s="19"/>
      <c r="I18" s="19"/>
      <c r="L18" s="19"/>
      <c r="M18" s="20"/>
    </row>
    <row r="19" spans="1:13">
      <c r="A19" s="896"/>
      <c r="B19" s="812"/>
      <c r="F19" s="13"/>
      <c r="G19" s="14"/>
      <c r="H19" s="12"/>
      <c r="J19" s="896"/>
      <c r="K19" s="812"/>
      <c r="L19" s="13"/>
      <c r="M19" s="17"/>
    </row>
    <row r="20" spans="1:13">
      <c r="A20" s="898"/>
      <c r="B20" s="806"/>
      <c r="G20" s="17"/>
      <c r="H20" s="37"/>
      <c r="I20" s="2"/>
      <c r="J20" s="925"/>
      <c r="K20" s="906"/>
      <c r="L20" s="2"/>
      <c r="M20" s="38"/>
    </row>
    <row r="21" spans="1:13">
      <c r="A21" s="898"/>
      <c r="B21" s="806"/>
      <c r="G21" s="17"/>
      <c r="H21" s="50"/>
      <c r="J21" s="925"/>
      <c r="K21" s="806"/>
      <c r="L21" s="2"/>
      <c r="M21" s="49" t="s">
        <v>2152</v>
      </c>
    </row>
    <row r="22" spans="1:13">
      <c r="A22" s="898"/>
      <c r="B22" s="806"/>
      <c r="F22" s="3"/>
      <c r="G22" s="49"/>
      <c r="H22" s="15"/>
      <c r="I22" s="3" t="s">
        <v>1984</v>
      </c>
      <c r="J22" s="898"/>
      <c r="K22" s="767" t="s">
        <v>2151</v>
      </c>
      <c r="M22" s="49" t="s">
        <v>2153</v>
      </c>
    </row>
    <row r="23" spans="1:13">
      <c r="A23" s="898"/>
      <c r="B23" s="806"/>
      <c r="H23" s="15"/>
      <c r="I23" s="3" t="s">
        <v>1985</v>
      </c>
      <c r="J23" s="898"/>
      <c r="K23" s="897" t="s">
        <v>1990</v>
      </c>
      <c r="M23" s="49" t="s">
        <v>2154</v>
      </c>
    </row>
    <row r="24" spans="1:13">
      <c r="A24" s="898"/>
      <c r="B24" s="897" t="s">
        <v>72</v>
      </c>
      <c r="H24" s="15"/>
      <c r="I24" s="291" t="s">
        <v>1987</v>
      </c>
      <c r="J24" s="898"/>
      <c r="K24" s="897" t="s">
        <v>1304</v>
      </c>
      <c r="M24" s="766" t="s">
        <v>2140</v>
      </c>
    </row>
    <row r="25" spans="1:13">
      <c r="A25" s="898"/>
      <c r="B25" s="806" t="s">
        <v>73</v>
      </c>
      <c r="C25" s="1380" t="s">
        <v>1986</v>
      </c>
      <c r="D25" s="1380"/>
      <c r="E25" s="1380"/>
      <c r="F25" s="1380"/>
      <c r="G25" s="1382"/>
      <c r="H25" s="15"/>
      <c r="I25" s="291" t="s">
        <v>1989</v>
      </c>
      <c r="J25" s="898"/>
      <c r="K25" s="897" t="s">
        <v>2149</v>
      </c>
      <c r="M25" s="766" t="s">
        <v>2150</v>
      </c>
    </row>
    <row r="26" spans="1:13">
      <c r="A26" s="898"/>
      <c r="B26" s="806"/>
      <c r="C26" s="635"/>
      <c r="G26" s="17"/>
      <c r="H26" s="15"/>
      <c r="J26" s="898"/>
      <c r="K26" s="806"/>
      <c r="M26" s="17"/>
    </row>
    <row r="27" spans="1:13">
      <c r="A27" s="898"/>
      <c r="B27" s="806"/>
      <c r="C27" s="1408" t="s">
        <v>134</v>
      </c>
      <c r="D27" s="1408"/>
      <c r="E27" s="1408"/>
      <c r="F27" s="1408"/>
      <c r="G27" s="1447"/>
      <c r="H27" s="15"/>
      <c r="I27" s="291" t="s">
        <v>155</v>
      </c>
      <c r="J27" s="898"/>
      <c r="K27" s="924" t="s">
        <v>79</v>
      </c>
      <c r="M27" s="292" t="s">
        <v>136</v>
      </c>
    </row>
    <row r="28" spans="1:13">
      <c r="A28" s="894"/>
      <c r="B28" s="895"/>
      <c r="C28" s="19"/>
      <c r="D28" s="19"/>
      <c r="E28" s="19"/>
      <c r="F28" s="19"/>
      <c r="G28" s="20"/>
      <c r="H28" s="18"/>
      <c r="I28" s="19"/>
      <c r="J28" s="894"/>
      <c r="K28" s="895"/>
      <c r="L28" s="19"/>
      <c r="M28" s="20"/>
    </row>
    <row r="29" spans="1:13">
      <c r="A29" s="898"/>
      <c r="B29" s="928" t="s">
        <v>80</v>
      </c>
      <c r="G29" s="17"/>
      <c r="H29" s="15"/>
      <c r="J29" s="15"/>
      <c r="L29" s="15"/>
      <c r="M29" s="17"/>
    </row>
    <row r="30" spans="1:13">
      <c r="A30" s="898"/>
      <c r="B30" s="928" t="s">
        <v>81</v>
      </c>
      <c r="G30" s="17"/>
      <c r="H30" s="15"/>
      <c r="I30" s="3"/>
      <c r="J30" s="15"/>
      <c r="K30" s="3"/>
      <c r="L30" s="15"/>
      <c r="M30" s="289"/>
    </row>
    <row r="31" spans="1:13">
      <c r="A31" s="898"/>
      <c r="B31" s="928" t="s">
        <v>82</v>
      </c>
      <c r="G31" s="17"/>
      <c r="H31" s="15"/>
      <c r="I31" s="3"/>
      <c r="J31" s="15"/>
      <c r="K31" s="3"/>
      <c r="L31" s="15"/>
      <c r="M31" s="289"/>
    </row>
    <row r="32" spans="1:13">
      <c r="A32" s="898"/>
      <c r="B32" s="928" t="s">
        <v>83</v>
      </c>
      <c r="G32" s="17"/>
      <c r="H32" s="15"/>
      <c r="I32" s="291"/>
      <c r="J32" s="15"/>
      <c r="K32" s="3"/>
      <c r="L32" s="15"/>
      <c r="M32" s="289"/>
    </row>
    <row r="33" spans="1:13">
      <c r="A33" s="898"/>
      <c r="B33" s="928" t="s">
        <v>84</v>
      </c>
      <c r="G33" s="17"/>
      <c r="H33" s="15"/>
      <c r="I33" s="3"/>
      <c r="J33" s="15"/>
      <c r="K33" s="3"/>
      <c r="L33" s="15"/>
      <c r="M33" s="375"/>
    </row>
    <row r="34" spans="1:13">
      <c r="A34" s="898"/>
      <c r="B34" s="928" t="s">
        <v>85</v>
      </c>
      <c r="G34" s="17"/>
      <c r="H34" s="15"/>
      <c r="J34" s="15"/>
      <c r="L34" s="15"/>
      <c r="M34" s="375"/>
    </row>
    <row r="35" spans="1:13">
      <c r="A35" s="898"/>
      <c r="B35" s="928" t="s">
        <v>86</v>
      </c>
      <c r="G35" s="17"/>
      <c r="H35" s="15"/>
      <c r="J35" s="15"/>
      <c r="L35" s="15"/>
      <c r="M35" s="375"/>
    </row>
    <row r="36" spans="1:13">
      <c r="A36" s="898"/>
      <c r="B36" s="928" t="s">
        <v>87</v>
      </c>
      <c r="G36" s="17"/>
      <c r="H36" s="15"/>
      <c r="J36" s="15"/>
      <c r="L36" s="15"/>
      <c r="M36" s="376"/>
    </row>
    <row r="37" spans="1:13">
      <c r="A37" s="898"/>
      <c r="B37" s="928" t="s">
        <v>88</v>
      </c>
      <c r="G37" s="17"/>
      <c r="H37" s="15"/>
      <c r="J37" s="15"/>
      <c r="L37" s="15"/>
      <c r="M37" s="376"/>
    </row>
    <row r="38" spans="1:13">
      <c r="A38" s="898"/>
      <c r="B38" s="928" t="s">
        <v>89</v>
      </c>
      <c r="G38" s="17"/>
      <c r="H38" s="15"/>
      <c r="J38" s="15"/>
      <c r="L38" s="15"/>
      <c r="M38" s="376"/>
    </row>
    <row r="39" spans="1:13">
      <c r="A39" s="898"/>
      <c r="B39" s="928" t="s">
        <v>90</v>
      </c>
      <c r="G39" s="17"/>
      <c r="H39" s="15"/>
      <c r="J39" s="15"/>
      <c r="L39" s="15"/>
      <c r="M39" s="376"/>
    </row>
    <row r="40" spans="1:13">
      <c r="A40" s="898"/>
      <c r="B40" s="928" t="s">
        <v>91</v>
      </c>
      <c r="G40" s="17"/>
      <c r="H40" s="15"/>
      <c r="J40" s="15"/>
      <c r="L40" s="15"/>
      <c r="M40" s="376"/>
    </row>
    <row r="41" spans="1:13">
      <c r="A41" s="898"/>
      <c r="B41" s="928" t="s">
        <v>92</v>
      </c>
      <c r="G41" s="17"/>
      <c r="H41" s="15"/>
      <c r="J41" s="15"/>
      <c r="L41" s="15"/>
      <c r="M41" s="376"/>
    </row>
    <row r="42" spans="1:13">
      <c r="A42" s="898"/>
      <c r="B42" s="928" t="s">
        <v>93</v>
      </c>
      <c r="G42" s="17"/>
      <c r="H42" s="15"/>
      <c r="J42" s="15"/>
      <c r="L42" s="15"/>
      <c r="M42" s="376"/>
    </row>
    <row r="43" spans="1:13">
      <c r="A43" s="898"/>
      <c r="B43" s="928" t="s">
        <v>94</v>
      </c>
      <c r="G43" s="17"/>
      <c r="H43" s="15"/>
      <c r="J43" s="15"/>
      <c r="L43" s="15"/>
      <c r="M43" s="376"/>
    </row>
    <row r="44" spans="1:13">
      <c r="A44" s="898"/>
      <c r="B44" s="928" t="s">
        <v>95</v>
      </c>
      <c r="G44" s="17"/>
      <c r="H44" s="15"/>
      <c r="J44" s="15"/>
      <c r="L44" s="15"/>
      <c r="M44" s="376"/>
    </row>
    <row r="45" spans="1:13">
      <c r="A45" s="898"/>
      <c r="B45" s="928" t="s">
        <v>96</v>
      </c>
      <c r="G45" s="17"/>
      <c r="H45" s="15"/>
      <c r="J45" s="15"/>
      <c r="L45" s="15"/>
      <c r="M45" s="376"/>
    </row>
    <row r="46" spans="1:13">
      <c r="A46" s="898"/>
      <c r="B46" s="928" t="s">
        <v>97</v>
      </c>
      <c r="G46" s="17"/>
      <c r="H46" s="15"/>
      <c r="J46" s="15"/>
      <c r="L46" s="15"/>
      <c r="M46" s="376"/>
    </row>
    <row r="47" spans="1:13">
      <c r="A47" s="898"/>
      <c r="B47" s="928" t="s">
        <v>98</v>
      </c>
      <c r="G47" s="17"/>
      <c r="H47" s="15"/>
      <c r="J47" s="15"/>
      <c r="L47" s="15"/>
      <c r="M47" s="376"/>
    </row>
    <row r="48" spans="1:13">
      <c r="A48" s="898"/>
      <c r="B48" s="928" t="s">
        <v>99</v>
      </c>
      <c r="G48" s="17"/>
      <c r="H48" s="15"/>
      <c r="J48" s="15"/>
      <c r="L48" s="15"/>
      <c r="M48" s="376"/>
    </row>
    <row r="49" spans="1:13">
      <c r="A49" s="898"/>
      <c r="B49" s="928" t="s">
        <v>100</v>
      </c>
      <c r="G49" s="17"/>
      <c r="H49" s="15"/>
      <c r="J49" s="15"/>
      <c r="L49" s="15"/>
      <c r="M49" s="376"/>
    </row>
    <row r="50" spans="1:13">
      <c r="A50" s="898"/>
      <c r="B50" s="928" t="s">
        <v>101</v>
      </c>
      <c r="G50" s="17"/>
      <c r="H50" s="15"/>
      <c r="J50" s="15"/>
      <c r="L50" s="15"/>
      <c r="M50" s="376"/>
    </row>
    <row r="51" spans="1:13">
      <c r="A51" s="898"/>
      <c r="B51" s="928" t="s">
        <v>102</v>
      </c>
      <c r="G51" s="17"/>
      <c r="H51" s="15"/>
      <c r="J51" s="15"/>
      <c r="L51" s="15"/>
      <c r="M51" s="376"/>
    </row>
    <row r="52" spans="1:13">
      <c r="A52" s="898"/>
      <c r="B52" s="928" t="s">
        <v>103</v>
      </c>
      <c r="G52" s="17"/>
      <c r="H52" s="15"/>
      <c r="J52" s="15"/>
      <c r="L52" s="15"/>
      <c r="M52" s="376"/>
    </row>
    <row r="53" spans="1:13">
      <c r="A53" s="898"/>
      <c r="B53" s="928" t="s">
        <v>104</v>
      </c>
      <c r="G53" s="17"/>
      <c r="H53" s="15"/>
      <c r="J53" s="15"/>
      <c r="L53" s="15"/>
      <c r="M53" s="376"/>
    </row>
    <row r="54" spans="1:13">
      <c r="A54" s="898"/>
      <c r="B54" s="928" t="s">
        <v>105</v>
      </c>
      <c r="G54" s="17"/>
      <c r="H54" s="15"/>
      <c r="J54" s="15"/>
      <c r="L54" s="15"/>
      <c r="M54" s="376"/>
    </row>
    <row r="55" spans="1:13">
      <c r="A55" s="898"/>
      <c r="B55" s="928" t="s">
        <v>106</v>
      </c>
      <c r="G55" s="17"/>
      <c r="H55" s="15"/>
      <c r="J55" s="15"/>
      <c r="L55" s="15"/>
      <c r="M55" s="376"/>
    </row>
    <row r="56" spans="1:13">
      <c r="A56" s="898"/>
      <c r="B56" s="928" t="s">
        <v>107</v>
      </c>
      <c r="G56" s="17"/>
      <c r="H56" s="15"/>
      <c r="J56" s="15"/>
      <c r="L56" s="15"/>
      <c r="M56" s="376"/>
    </row>
    <row r="57" spans="1:13">
      <c r="A57" s="898"/>
      <c r="B57" s="928" t="s">
        <v>108</v>
      </c>
      <c r="G57" s="17"/>
      <c r="H57" s="15"/>
      <c r="J57" s="15"/>
      <c r="L57" s="15"/>
      <c r="M57" s="376"/>
    </row>
    <row r="58" spans="1:13">
      <c r="A58" s="898"/>
      <c r="B58" s="928" t="s">
        <v>109</v>
      </c>
      <c r="G58" s="17"/>
      <c r="H58" s="15"/>
      <c r="J58" s="15"/>
      <c r="L58" s="15"/>
      <c r="M58" s="376"/>
    </row>
    <row r="59" spans="1:13">
      <c r="A59" s="898"/>
      <c r="B59" s="928" t="s">
        <v>110</v>
      </c>
      <c r="G59" s="17"/>
      <c r="H59" s="15"/>
      <c r="J59" s="15"/>
      <c r="L59" s="15"/>
      <c r="M59" s="376"/>
    </row>
    <row r="60" spans="1:13">
      <c r="A60" s="898"/>
      <c r="B60" s="928" t="s">
        <v>111</v>
      </c>
      <c r="G60" s="17"/>
      <c r="H60" s="15"/>
      <c r="J60" s="15"/>
      <c r="L60" s="15"/>
      <c r="M60" s="376"/>
    </row>
    <row r="61" spans="1:13">
      <c r="A61" s="898"/>
      <c r="B61" s="928" t="s">
        <v>112</v>
      </c>
      <c r="G61" s="17"/>
      <c r="H61" s="15"/>
      <c r="J61" s="15"/>
      <c r="L61" s="15"/>
      <c r="M61" s="376"/>
    </row>
    <row r="62" spans="1:13">
      <c r="A62" s="898"/>
      <c r="B62" s="928" t="s">
        <v>113</v>
      </c>
      <c r="G62" s="17"/>
      <c r="H62" s="15"/>
      <c r="J62" s="15"/>
      <c r="L62" s="15"/>
      <c r="M62" s="376"/>
    </row>
    <row r="63" spans="1:13">
      <c r="A63" s="898"/>
      <c r="B63" s="928" t="s">
        <v>114</v>
      </c>
      <c r="G63" s="17"/>
      <c r="H63" s="15"/>
      <c r="J63" s="15"/>
      <c r="L63" s="15"/>
      <c r="M63" s="376"/>
    </row>
    <row r="64" spans="1:13">
      <c r="A64" s="898"/>
      <c r="B64" s="928" t="s">
        <v>115</v>
      </c>
      <c r="G64" s="17"/>
      <c r="H64" s="15"/>
      <c r="J64" s="15"/>
      <c r="L64" s="15"/>
      <c r="M64" s="376"/>
    </row>
    <row r="65" spans="1:13">
      <c r="A65" s="898"/>
      <c r="B65" s="928">
        <v>37</v>
      </c>
      <c r="G65" s="17"/>
      <c r="H65" s="15"/>
      <c r="J65" s="15"/>
      <c r="L65" s="15"/>
      <c r="M65" s="376"/>
    </row>
    <row r="66" spans="1:13">
      <c r="A66" s="898"/>
      <c r="B66" s="928">
        <v>38</v>
      </c>
      <c r="G66" s="17"/>
      <c r="H66" s="15"/>
      <c r="J66" s="15"/>
      <c r="L66" s="15"/>
      <c r="M66" s="376"/>
    </row>
    <row r="67" spans="1:13">
      <c r="A67" s="898"/>
      <c r="B67" s="928">
        <v>39</v>
      </c>
      <c r="G67" s="17"/>
      <c r="H67" s="15"/>
      <c r="J67" s="15"/>
      <c r="L67" s="15"/>
      <c r="M67" s="376"/>
    </row>
    <row r="68" spans="1:13">
      <c r="A68" s="914"/>
      <c r="B68" s="905"/>
      <c r="C68" s="19"/>
      <c r="D68" s="19"/>
      <c r="E68" s="19"/>
      <c r="F68" s="19"/>
      <c r="G68" s="20"/>
      <c r="H68" s="18"/>
      <c r="I68" s="19"/>
      <c r="J68" s="15"/>
      <c r="L68" s="18"/>
      <c r="M68" s="182"/>
    </row>
    <row r="69" spans="1:13">
      <c r="A69" s="898"/>
      <c r="B69" s="928">
        <v>40</v>
      </c>
      <c r="C69" s="1445" t="s">
        <v>148</v>
      </c>
      <c r="D69" s="1415"/>
      <c r="E69" s="1415"/>
      <c r="F69" s="1415"/>
      <c r="G69" s="1416"/>
      <c r="I69" s="152">
        <f>SUM(I30:I67)</f>
        <v>0</v>
      </c>
      <c r="J69" s="896"/>
      <c r="K69" s="979">
        <f>SUM(K30:K67)</f>
        <v>0</v>
      </c>
      <c r="M69" s="376">
        <f>SUM(M30:M67)</f>
        <v>0</v>
      </c>
    </row>
    <row r="70" spans="1:13">
      <c r="A70" s="894"/>
      <c r="B70" s="895"/>
      <c r="C70" s="19"/>
      <c r="D70" s="19"/>
      <c r="E70" s="19"/>
      <c r="F70" s="19"/>
      <c r="G70" s="20"/>
      <c r="H70" s="19"/>
      <c r="I70" s="19"/>
      <c r="J70" s="894"/>
      <c r="K70" s="895"/>
      <c r="L70" s="19"/>
      <c r="M70" s="20"/>
    </row>
    <row r="73" spans="1:13">
      <c r="F73" s="3"/>
      <c r="M73" s="27" t="s">
        <v>2523</v>
      </c>
    </row>
    <row r="74" spans="1:13">
      <c r="M74" s="30"/>
    </row>
    <row r="83" spans="3:3" ht="15.75">
      <c r="C83" s="317"/>
    </row>
  </sheetData>
  <mergeCells count="4">
    <mergeCell ref="C25:G25"/>
    <mergeCell ref="C27:G27"/>
    <mergeCell ref="C69:G69"/>
    <mergeCell ref="A9:M9"/>
  </mergeCells>
  <pageMargins left="0.5" right="0.5" top="0.5" bottom="0.55000000000000004" header="0.5" footer="0.5"/>
  <pageSetup scale="60" fitToWidth="2"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ransitionEvaluation="1" transitionEntry="1">
    <pageSetUpPr fitToPage="1"/>
  </sheetPr>
  <dimension ref="A3:F73"/>
  <sheetViews>
    <sheetView defaultGridColor="0" colorId="22" zoomScale="87" workbookViewId="0">
      <selection activeCell="F72" sqref="F72"/>
    </sheetView>
  </sheetViews>
  <sheetFormatPr defaultColWidth="9.77734375" defaultRowHeight="15"/>
  <cols>
    <col min="1" max="1" width="1.77734375" customWidth="1"/>
    <col min="2" max="2" width="19.88671875" customWidth="1"/>
    <col min="3" max="3" width="19.21875" customWidth="1"/>
    <col min="4" max="4" width="19.88671875" customWidth="1"/>
    <col min="5" max="6" width="25.77734375" customWidth="1"/>
  </cols>
  <sheetData>
    <row r="3" spans="1:6">
      <c r="A3" s="19"/>
      <c r="B3" s="19"/>
      <c r="C3" s="19"/>
      <c r="D3" s="19"/>
      <c r="E3" s="19"/>
    </row>
    <row r="4" spans="1:6">
      <c r="A4" s="12"/>
      <c r="B4" s="13" t="s">
        <v>42</v>
      </c>
      <c r="C4" s="13"/>
      <c r="D4" s="357" t="s">
        <v>43</v>
      </c>
      <c r="E4" s="932" t="s">
        <v>44</v>
      </c>
      <c r="F4" s="900" t="s">
        <v>45</v>
      </c>
    </row>
    <row r="5" spans="1:6">
      <c r="A5" s="15"/>
      <c r="C5" s="30"/>
      <c r="D5" s="643" t="s">
        <v>2106</v>
      </c>
      <c r="E5" s="635" t="s">
        <v>46</v>
      </c>
      <c r="F5" s="901"/>
    </row>
    <row r="6" spans="1:6">
      <c r="A6" s="15"/>
      <c r="D6" s="643" t="s">
        <v>2107</v>
      </c>
      <c r="E6" s="3"/>
      <c r="F6" s="931" t="s">
        <v>2068</v>
      </c>
    </row>
    <row r="7" spans="1:6">
      <c r="A7" s="15"/>
      <c r="D7" s="359"/>
      <c r="E7" s="3"/>
      <c r="F7" s="901"/>
    </row>
    <row r="8" spans="1:6">
      <c r="A8" s="896"/>
      <c r="B8" s="811"/>
      <c r="C8" s="811"/>
      <c r="D8" s="811"/>
      <c r="E8" s="811"/>
      <c r="F8" s="812"/>
    </row>
    <row r="9" spans="1:6">
      <c r="A9" s="1420" t="s">
        <v>1992</v>
      </c>
      <c r="B9" s="1380"/>
      <c r="C9" s="1380"/>
      <c r="D9" s="1380"/>
      <c r="E9" s="1380"/>
      <c r="F9" s="1421"/>
    </row>
    <row r="10" spans="1:6">
      <c r="A10" s="894"/>
      <c r="B10" s="814"/>
      <c r="C10" s="814"/>
      <c r="D10" s="814"/>
      <c r="E10" s="814"/>
      <c r="F10" s="895"/>
    </row>
    <row r="11" spans="1:6">
      <c r="A11" s="896"/>
      <c r="B11" s="811"/>
      <c r="C11" s="811"/>
      <c r="D11" s="811"/>
      <c r="E11" s="811"/>
      <c r="F11" s="812"/>
    </row>
    <row r="12" spans="1:6">
      <c r="A12" s="913" t="s">
        <v>1993</v>
      </c>
      <c r="E12" s="30" t="s">
        <v>1994</v>
      </c>
      <c r="F12" s="806"/>
    </row>
    <row r="13" spans="1:6">
      <c r="A13" s="898" t="s">
        <v>1995</v>
      </c>
      <c r="E13" t="s">
        <v>1996</v>
      </c>
      <c r="F13" s="806"/>
    </row>
    <row r="14" spans="1:6">
      <c r="A14" s="898" t="s">
        <v>1997</v>
      </c>
      <c r="E14" t="s">
        <v>1998</v>
      </c>
      <c r="F14" s="806"/>
    </row>
    <row r="15" spans="1:6">
      <c r="A15" s="913" t="s">
        <v>1999</v>
      </c>
      <c r="E15" t="s">
        <v>2000</v>
      </c>
      <c r="F15" s="806"/>
    </row>
    <row r="16" spans="1:6">
      <c r="A16" s="898" t="s">
        <v>2001</v>
      </c>
      <c r="E16" t="s">
        <v>2002</v>
      </c>
      <c r="F16" s="806"/>
    </row>
    <row r="17" spans="1:6">
      <c r="A17" s="898" t="s">
        <v>2003</v>
      </c>
      <c r="E17" s="30" t="s">
        <v>2004</v>
      </c>
      <c r="F17" s="806"/>
    </row>
    <row r="18" spans="1:6">
      <c r="A18" s="898" t="s">
        <v>2005</v>
      </c>
      <c r="E18" t="s">
        <v>2006</v>
      </c>
      <c r="F18" s="806"/>
    </row>
    <row r="19" spans="1:6">
      <c r="A19" s="894"/>
      <c r="B19" s="814"/>
      <c r="C19" s="814"/>
      <c r="D19" s="814"/>
      <c r="E19" s="814"/>
      <c r="F19" s="895"/>
    </row>
    <row r="20" spans="1:6">
      <c r="A20" s="15"/>
      <c r="C20" s="15"/>
      <c r="E20" s="15"/>
      <c r="F20" s="900"/>
    </row>
    <row r="21" spans="1:6">
      <c r="A21" s="15"/>
      <c r="C21" s="328" t="s">
        <v>2146</v>
      </c>
      <c r="D21" s="637" t="s">
        <v>2142</v>
      </c>
      <c r="E21" s="37"/>
      <c r="F21" s="902" t="s">
        <v>2024</v>
      </c>
    </row>
    <row r="22" spans="1:6">
      <c r="A22" s="15"/>
      <c r="C22" s="50"/>
      <c r="D22" s="319"/>
      <c r="E22" s="50"/>
      <c r="F22" s="902" t="s">
        <v>2025</v>
      </c>
    </row>
    <row r="23" spans="1:6">
      <c r="A23" s="15"/>
      <c r="B23" s="3"/>
      <c r="C23" s="50" t="s">
        <v>2144</v>
      </c>
      <c r="D23" s="50" t="s">
        <v>2145</v>
      </c>
      <c r="E23" s="50" t="s">
        <v>1991</v>
      </c>
      <c r="F23" s="902" t="s">
        <v>2026</v>
      </c>
    </row>
    <row r="24" spans="1:6">
      <c r="A24" s="15"/>
      <c r="B24" s="3" t="s">
        <v>2008</v>
      </c>
      <c r="C24" s="50" t="s">
        <v>2136</v>
      </c>
      <c r="D24" s="50" t="s">
        <v>2147</v>
      </c>
      <c r="E24" s="50" t="s">
        <v>2148</v>
      </c>
      <c r="F24" s="902" t="s">
        <v>2138</v>
      </c>
    </row>
    <row r="25" spans="1:6">
      <c r="A25" s="15"/>
      <c r="B25" s="3" t="s">
        <v>2009</v>
      </c>
      <c r="C25" s="50" t="s">
        <v>2007</v>
      </c>
      <c r="D25" s="50" t="s">
        <v>2007</v>
      </c>
      <c r="E25" s="50" t="s">
        <v>2010</v>
      </c>
      <c r="F25" s="912" t="s">
        <v>2030</v>
      </c>
    </row>
    <row r="26" spans="1:6">
      <c r="A26" s="15"/>
      <c r="C26" s="50"/>
      <c r="D26" s="15"/>
      <c r="E26" s="15"/>
      <c r="F26" s="901"/>
    </row>
    <row r="27" spans="1:6">
      <c r="A27" s="15"/>
      <c r="B27" s="291" t="s">
        <v>154</v>
      </c>
      <c r="C27" s="530" t="s">
        <v>407</v>
      </c>
      <c r="D27" s="530" t="s">
        <v>408</v>
      </c>
      <c r="E27" s="530" t="s">
        <v>409</v>
      </c>
      <c r="F27" s="912" t="s">
        <v>1884</v>
      </c>
    </row>
    <row r="28" spans="1:6">
      <c r="A28" s="18"/>
      <c r="B28" s="19"/>
      <c r="C28" s="18"/>
      <c r="D28" s="18"/>
      <c r="E28" s="18"/>
      <c r="F28" s="922"/>
    </row>
    <row r="29" spans="1:6">
      <c r="A29" s="15"/>
      <c r="B29" s="27"/>
      <c r="C29" s="15"/>
      <c r="D29" s="15"/>
      <c r="E29" s="15"/>
      <c r="F29" s="901"/>
    </row>
    <row r="30" spans="1:6">
      <c r="A30" s="15"/>
      <c r="B30" s="27"/>
      <c r="C30" s="15"/>
      <c r="D30" s="50"/>
      <c r="E30" s="50"/>
      <c r="F30" s="901"/>
    </row>
    <row r="31" spans="1:6">
      <c r="A31" s="15"/>
      <c r="B31" s="27"/>
      <c r="C31" s="15"/>
      <c r="D31" s="50"/>
      <c r="E31" s="50"/>
      <c r="F31" s="901"/>
    </row>
    <row r="32" spans="1:6">
      <c r="A32" s="15"/>
      <c r="B32" s="27"/>
      <c r="C32" s="15"/>
      <c r="D32" s="530"/>
      <c r="E32" s="50"/>
      <c r="F32" s="901"/>
    </row>
    <row r="33" spans="1:6">
      <c r="A33" s="15"/>
      <c r="B33" s="27"/>
      <c r="C33" s="15"/>
      <c r="D33" s="50"/>
      <c r="E33" s="50"/>
      <c r="F33" s="901"/>
    </row>
    <row r="34" spans="1:6">
      <c r="A34" s="15"/>
      <c r="B34" s="27"/>
      <c r="C34" s="15"/>
      <c r="D34" s="15"/>
      <c r="E34" s="15"/>
      <c r="F34" s="901"/>
    </row>
    <row r="35" spans="1:6">
      <c r="A35" s="15"/>
      <c r="B35" s="27"/>
      <c r="C35" s="15"/>
      <c r="D35" s="15"/>
      <c r="E35" s="15"/>
      <c r="F35" s="901"/>
    </row>
    <row r="36" spans="1:6">
      <c r="A36" s="15"/>
      <c r="B36" s="27"/>
      <c r="C36" s="15"/>
      <c r="D36" s="15"/>
      <c r="E36" s="15"/>
      <c r="F36" s="901"/>
    </row>
    <row r="37" spans="1:6">
      <c r="A37" s="15"/>
      <c r="B37" s="27"/>
      <c r="C37" s="15"/>
      <c r="D37" s="15"/>
      <c r="E37" s="15"/>
      <c r="F37" s="901"/>
    </row>
    <row r="38" spans="1:6">
      <c r="A38" s="15"/>
      <c r="B38" s="27"/>
      <c r="C38" s="15"/>
      <c r="D38" s="15"/>
      <c r="E38" s="15"/>
      <c r="F38" s="901"/>
    </row>
    <row r="39" spans="1:6">
      <c r="A39" s="15"/>
      <c r="B39" s="27"/>
      <c r="C39" s="15"/>
      <c r="D39" s="15"/>
      <c r="E39" s="15"/>
      <c r="F39" s="901"/>
    </row>
    <row r="40" spans="1:6">
      <c r="A40" s="15"/>
      <c r="B40" s="27"/>
      <c r="C40" s="15"/>
      <c r="D40" s="15"/>
      <c r="E40" s="15"/>
      <c r="F40" s="901"/>
    </row>
    <row r="41" spans="1:6">
      <c r="A41" s="15"/>
      <c r="B41" s="27"/>
      <c r="C41" s="15"/>
      <c r="D41" s="15"/>
      <c r="E41" s="15"/>
      <c r="F41" s="901"/>
    </row>
    <row r="42" spans="1:6">
      <c r="A42" s="15"/>
      <c r="B42" s="27"/>
      <c r="C42" s="15"/>
      <c r="D42" s="15"/>
      <c r="E42" s="15"/>
      <c r="F42" s="901"/>
    </row>
    <row r="43" spans="1:6">
      <c r="A43" s="15"/>
      <c r="B43" s="27"/>
      <c r="C43" s="15"/>
      <c r="D43" s="15"/>
      <c r="E43" s="15"/>
      <c r="F43" s="901"/>
    </row>
    <row r="44" spans="1:6">
      <c r="A44" s="15"/>
      <c r="B44" s="27"/>
      <c r="C44" s="15"/>
      <c r="D44" s="15"/>
      <c r="E44" s="15"/>
      <c r="F44" s="901"/>
    </row>
    <row r="45" spans="1:6">
      <c r="A45" s="15"/>
      <c r="B45" s="27"/>
      <c r="C45" s="15"/>
      <c r="D45" s="15"/>
      <c r="E45" s="15"/>
      <c r="F45" s="901"/>
    </row>
    <row r="46" spans="1:6">
      <c r="A46" s="15"/>
      <c r="B46" s="27"/>
      <c r="C46" s="15"/>
      <c r="D46" s="15"/>
      <c r="E46" s="15"/>
      <c r="F46" s="901"/>
    </row>
    <row r="47" spans="1:6">
      <c r="A47" s="15"/>
      <c r="B47" s="27"/>
      <c r="C47" s="15"/>
      <c r="D47" s="15"/>
      <c r="E47" s="15"/>
      <c r="F47" s="901"/>
    </row>
    <row r="48" spans="1:6">
      <c r="A48" s="15"/>
      <c r="B48" s="27"/>
      <c r="C48" s="15"/>
      <c r="D48" s="15"/>
      <c r="E48" s="15"/>
      <c r="F48" s="901"/>
    </row>
    <row r="49" spans="1:6">
      <c r="A49" s="15"/>
      <c r="B49" s="27"/>
      <c r="C49" s="15"/>
      <c r="D49" s="15"/>
      <c r="E49" s="15"/>
      <c r="F49" s="901"/>
    </row>
    <row r="50" spans="1:6">
      <c r="A50" s="15"/>
      <c r="B50" s="27"/>
      <c r="C50" s="15"/>
      <c r="D50" s="15"/>
      <c r="E50" s="15"/>
      <c r="F50" s="901"/>
    </row>
    <row r="51" spans="1:6">
      <c r="A51" s="15"/>
      <c r="B51" s="27"/>
      <c r="C51" s="15"/>
      <c r="D51" s="15"/>
      <c r="E51" s="15"/>
      <c r="F51" s="901"/>
    </row>
    <row r="52" spans="1:6">
      <c r="A52" s="15"/>
      <c r="B52" s="27"/>
      <c r="C52" s="15"/>
      <c r="D52" s="15"/>
      <c r="E52" s="15"/>
      <c r="F52" s="901"/>
    </row>
    <row r="53" spans="1:6">
      <c r="A53" s="15"/>
      <c r="B53" s="27"/>
      <c r="C53" s="15"/>
      <c r="D53" s="15"/>
      <c r="E53" s="15"/>
      <c r="F53" s="901"/>
    </row>
    <row r="54" spans="1:6">
      <c r="A54" s="15"/>
      <c r="B54" s="27"/>
      <c r="C54" s="15"/>
      <c r="D54" s="15"/>
      <c r="E54" s="15"/>
      <c r="F54" s="901"/>
    </row>
    <row r="55" spans="1:6">
      <c r="A55" s="15"/>
      <c r="B55" s="27"/>
      <c r="C55" s="15"/>
      <c r="D55" s="15"/>
      <c r="E55" s="15"/>
      <c r="F55" s="901"/>
    </row>
    <row r="56" spans="1:6">
      <c r="A56" s="15"/>
      <c r="B56" s="27"/>
      <c r="C56" s="15"/>
      <c r="D56" s="15"/>
      <c r="E56" s="15"/>
      <c r="F56" s="901"/>
    </row>
    <row r="57" spans="1:6">
      <c r="A57" s="15"/>
      <c r="B57" s="27"/>
      <c r="C57" s="15"/>
      <c r="D57" s="15"/>
      <c r="E57" s="15"/>
      <c r="F57" s="901"/>
    </row>
    <row r="58" spans="1:6">
      <c r="A58" s="15"/>
      <c r="B58" s="27"/>
      <c r="C58" s="15"/>
      <c r="D58" s="15"/>
      <c r="E58" s="15"/>
      <c r="F58" s="901"/>
    </row>
    <row r="59" spans="1:6">
      <c r="A59" s="15"/>
      <c r="B59" s="27"/>
      <c r="C59" s="15"/>
      <c r="D59" s="15"/>
      <c r="E59" s="15"/>
      <c r="F59" s="901"/>
    </row>
    <row r="60" spans="1:6">
      <c r="A60" s="15"/>
      <c r="B60" s="27"/>
      <c r="C60" s="15"/>
      <c r="D60" s="15"/>
      <c r="E60" s="15"/>
      <c r="F60" s="901"/>
    </row>
    <row r="61" spans="1:6">
      <c r="A61" s="15"/>
      <c r="B61" s="27"/>
      <c r="C61" s="15"/>
      <c r="D61" s="15"/>
      <c r="E61" s="15"/>
      <c r="F61" s="901"/>
    </row>
    <row r="62" spans="1:6">
      <c r="A62" s="15"/>
      <c r="B62" s="27"/>
      <c r="C62" s="15"/>
      <c r="D62" s="15"/>
      <c r="E62" s="15"/>
      <c r="F62" s="901"/>
    </row>
    <row r="63" spans="1:6">
      <c r="A63" s="15"/>
      <c r="B63" s="27"/>
      <c r="C63" s="15"/>
      <c r="D63" s="15"/>
      <c r="E63" s="15"/>
      <c r="F63" s="901"/>
    </row>
    <row r="64" spans="1:6">
      <c r="A64" s="15"/>
      <c r="B64" s="27"/>
      <c r="C64" s="15"/>
      <c r="D64" s="15"/>
      <c r="E64" s="15"/>
      <c r="F64" s="901"/>
    </row>
    <row r="65" spans="1:6">
      <c r="A65" s="15"/>
      <c r="B65" s="27"/>
      <c r="C65" s="15"/>
      <c r="D65" s="15"/>
      <c r="E65" s="15"/>
      <c r="F65" s="901"/>
    </row>
    <row r="66" spans="1:6">
      <c r="A66" s="15"/>
      <c r="B66" s="27"/>
      <c r="C66" s="15"/>
      <c r="D66" s="15"/>
      <c r="E66" s="15"/>
      <c r="F66" s="901"/>
    </row>
    <row r="67" spans="1:6">
      <c r="A67" s="15"/>
      <c r="B67" s="27"/>
      <c r="C67" s="15"/>
      <c r="D67" s="15"/>
      <c r="E67" s="15"/>
      <c r="F67" s="901"/>
    </row>
    <row r="68" spans="1:6">
      <c r="A68" s="18"/>
      <c r="B68" s="19"/>
      <c r="C68" s="18"/>
      <c r="D68" s="18"/>
      <c r="E68" s="18"/>
      <c r="F68" s="922"/>
    </row>
    <row r="69" spans="1:6">
      <c r="A69" s="15"/>
      <c r="B69" s="27"/>
      <c r="C69" s="15"/>
      <c r="D69" s="535"/>
      <c r="E69" s="535"/>
      <c r="F69" s="901"/>
    </row>
    <row r="70" spans="1:6">
      <c r="A70" s="18"/>
      <c r="B70" s="19"/>
      <c r="C70" s="18"/>
      <c r="D70" s="335"/>
      <c r="E70" s="335"/>
      <c r="F70" s="903"/>
    </row>
    <row r="72" spans="1:6">
      <c r="F72" s="27" t="s">
        <v>2524</v>
      </c>
    </row>
    <row r="73" spans="1:6">
      <c r="D73" s="3"/>
      <c r="F73" s="30"/>
    </row>
  </sheetData>
  <mergeCells count="1">
    <mergeCell ref="A9:F9"/>
  </mergeCells>
  <pageMargins left="1.5" right="0.5" top="0.5" bottom="0.55000000000000004" header="0.5" footer="0.5"/>
  <pageSetup scale="6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transitionEntry="1">
    <pageSetUpPr fitToPage="1"/>
  </sheetPr>
  <dimension ref="A4:P82"/>
  <sheetViews>
    <sheetView defaultGridColor="0" colorId="22" zoomScale="87" workbookViewId="0">
      <selection activeCell="O81" sqref="O81"/>
    </sheetView>
  </sheetViews>
  <sheetFormatPr defaultColWidth="9.77734375" defaultRowHeight="15"/>
  <cols>
    <col min="1" max="1" width="1.77734375" customWidth="1"/>
    <col min="2" max="2" width="4.77734375" customWidth="1"/>
    <col min="3" max="3" width="1.77734375" customWidth="1"/>
    <col min="6" max="6" width="15.77734375" customWidth="1"/>
    <col min="7" max="7" width="1.77734375" customWidth="1"/>
    <col min="9" max="9" width="12.77734375" customWidth="1"/>
    <col min="11" max="11" width="1.77734375" customWidth="1"/>
    <col min="13" max="13" width="18.77734375" customWidth="1"/>
    <col min="14" max="14" width="1.77734375" customWidth="1"/>
    <col min="15" max="15" width="19.77734375" customWidth="1"/>
    <col min="16" max="16" width="1.77734375" customWidth="1"/>
  </cols>
  <sheetData>
    <row r="4" spans="1:16">
      <c r="A4" s="19"/>
      <c r="B4" s="19"/>
      <c r="C4" s="19"/>
      <c r="D4" s="19"/>
      <c r="E4" s="19"/>
      <c r="F4" s="19"/>
      <c r="G4" s="19"/>
      <c r="H4" s="19"/>
      <c r="I4" s="19"/>
      <c r="J4" s="19"/>
      <c r="K4" s="19"/>
      <c r="L4" s="19"/>
      <c r="M4" s="19"/>
      <c r="N4" s="19"/>
      <c r="O4" s="19"/>
    </row>
    <row r="5" spans="1:16">
      <c r="A5" s="15"/>
      <c r="B5" t="s">
        <v>42</v>
      </c>
      <c r="G5" s="15"/>
      <c r="H5" t="s">
        <v>43</v>
      </c>
      <c r="K5" s="15"/>
      <c r="L5" t="s">
        <v>44</v>
      </c>
      <c r="N5" s="15"/>
      <c r="O5" t="s">
        <v>45</v>
      </c>
      <c r="P5" s="15"/>
    </row>
    <row r="6" spans="1:16">
      <c r="A6" s="15"/>
      <c r="G6" s="15"/>
      <c r="H6" s="30" t="s">
        <v>2106</v>
      </c>
      <c r="K6" s="15"/>
      <c r="L6" t="s">
        <v>46</v>
      </c>
      <c r="N6" s="15"/>
      <c r="P6" s="15"/>
    </row>
    <row r="7" spans="1:16">
      <c r="A7" s="15"/>
      <c r="G7" s="15"/>
      <c r="H7" s="30" t="s">
        <v>2107</v>
      </c>
      <c r="K7" s="15"/>
      <c r="L7" s="31"/>
      <c r="N7" s="15"/>
      <c r="O7" s="31" t="s">
        <v>2065</v>
      </c>
      <c r="P7" s="15"/>
    </row>
    <row r="8" spans="1:16">
      <c r="A8" s="18"/>
      <c r="B8" s="19"/>
      <c r="C8" s="19"/>
      <c r="D8" s="19"/>
      <c r="E8" s="19"/>
      <c r="F8" s="19"/>
      <c r="G8" s="18"/>
      <c r="H8" s="19"/>
      <c r="I8" s="19"/>
      <c r="J8" s="19"/>
      <c r="K8" s="18"/>
      <c r="L8" s="19"/>
      <c r="M8" s="19"/>
      <c r="N8" s="18"/>
      <c r="O8" s="19"/>
      <c r="P8" s="15"/>
    </row>
    <row r="9" spans="1:16">
      <c r="A9" s="15"/>
      <c r="P9" s="15"/>
    </row>
    <row r="10" spans="1:16">
      <c r="A10" s="15"/>
      <c r="I10" t="s">
        <v>53</v>
      </c>
      <c r="P10" s="15"/>
    </row>
    <row r="11" spans="1:16">
      <c r="A11" s="18"/>
      <c r="B11" s="19"/>
      <c r="C11" s="19"/>
      <c r="D11" s="19"/>
      <c r="E11" s="19"/>
      <c r="F11" s="19"/>
      <c r="G11" s="19"/>
      <c r="H11" s="19"/>
      <c r="I11" s="19"/>
      <c r="J11" s="19"/>
      <c r="K11" s="19"/>
      <c r="L11" s="19"/>
      <c r="M11" s="19"/>
      <c r="N11" s="19"/>
      <c r="O11" s="19"/>
      <c r="P11" s="15"/>
    </row>
    <row r="12" spans="1:16">
      <c r="A12" s="15"/>
      <c r="B12" s="27" t="s">
        <v>47</v>
      </c>
      <c r="D12" t="s">
        <v>54</v>
      </c>
      <c r="J12" s="27" t="s">
        <v>49</v>
      </c>
      <c r="L12" t="s">
        <v>55</v>
      </c>
      <c r="P12" s="15"/>
    </row>
    <row r="13" spans="1:16">
      <c r="A13" s="15"/>
      <c r="B13" t="s">
        <v>56</v>
      </c>
      <c r="J13" t="s">
        <v>57</v>
      </c>
      <c r="P13" s="15"/>
    </row>
    <row r="14" spans="1:16">
      <c r="A14" s="15"/>
      <c r="B14" t="s">
        <v>58</v>
      </c>
      <c r="J14" t="s">
        <v>59</v>
      </c>
      <c r="P14" s="15"/>
    </row>
    <row r="15" spans="1:16">
      <c r="A15" s="15"/>
      <c r="B15" t="s">
        <v>60</v>
      </c>
      <c r="J15" t="s">
        <v>61</v>
      </c>
      <c r="P15" s="15"/>
    </row>
    <row r="16" spans="1:16">
      <c r="A16" s="15"/>
      <c r="B16" t="s">
        <v>62</v>
      </c>
      <c r="J16" t="s">
        <v>63</v>
      </c>
      <c r="P16" s="15"/>
    </row>
    <row r="17" spans="1:16">
      <c r="A17" s="15"/>
      <c r="B17" t="s">
        <v>64</v>
      </c>
      <c r="P17" s="15"/>
    </row>
    <row r="18" spans="1:16">
      <c r="A18" s="15"/>
      <c r="B18" t="s">
        <v>65</v>
      </c>
      <c r="J18" s="27">
        <v>4</v>
      </c>
      <c r="L18" t="s">
        <v>66</v>
      </c>
      <c r="P18" s="15"/>
    </row>
    <row r="19" spans="1:16">
      <c r="A19" s="15"/>
      <c r="B19" t="s">
        <v>67</v>
      </c>
      <c r="J19" t="s">
        <v>68</v>
      </c>
      <c r="P19" s="15"/>
    </row>
    <row r="20" spans="1:16">
      <c r="A20" s="15"/>
      <c r="P20" s="15"/>
    </row>
    <row r="21" spans="1:16">
      <c r="A21" s="15"/>
      <c r="B21" s="27" t="s">
        <v>48</v>
      </c>
      <c r="D21" t="s">
        <v>69</v>
      </c>
      <c r="P21" s="15"/>
    </row>
    <row r="22" spans="1:16">
      <c r="A22" s="15"/>
      <c r="B22" t="s">
        <v>70</v>
      </c>
      <c r="P22" s="15"/>
    </row>
    <row r="23" spans="1:16">
      <c r="A23" s="18"/>
      <c r="B23" s="19" t="s">
        <v>71</v>
      </c>
      <c r="C23" s="19"/>
      <c r="D23" s="19"/>
      <c r="E23" s="19"/>
      <c r="F23" s="19"/>
      <c r="G23" s="19"/>
      <c r="H23" s="19"/>
      <c r="I23" s="19"/>
      <c r="J23" s="19"/>
      <c r="K23" s="19"/>
      <c r="L23" s="19"/>
      <c r="M23" s="19"/>
      <c r="N23" s="19"/>
      <c r="O23" s="19"/>
      <c r="P23" s="15"/>
    </row>
    <row r="24" spans="1:16">
      <c r="A24" s="15"/>
      <c r="B24" s="3" t="s">
        <v>72</v>
      </c>
      <c r="C24" s="15"/>
      <c r="G24" s="15"/>
      <c r="J24" s="14"/>
      <c r="N24" s="13"/>
      <c r="P24" s="15"/>
    </row>
    <row r="25" spans="1:16">
      <c r="A25" s="15"/>
      <c r="B25" t="s">
        <v>73</v>
      </c>
      <c r="C25" s="15"/>
      <c r="E25" t="s">
        <v>74</v>
      </c>
      <c r="G25" s="37"/>
      <c r="H25" s="2" t="s">
        <v>75</v>
      </c>
      <c r="I25" s="2"/>
      <c r="J25" s="38"/>
      <c r="L25" s="2" t="s">
        <v>76</v>
      </c>
      <c r="M25" s="2"/>
      <c r="N25" s="2"/>
      <c r="O25" s="39"/>
      <c r="P25" s="15"/>
    </row>
    <row r="26" spans="1:16">
      <c r="A26" s="15"/>
      <c r="C26" s="15"/>
      <c r="G26" s="37"/>
      <c r="H26" s="2"/>
      <c r="I26" s="2"/>
      <c r="J26" s="38"/>
      <c r="O26" s="40"/>
      <c r="P26" s="15"/>
    </row>
    <row r="27" spans="1:16">
      <c r="A27" s="15"/>
      <c r="C27" s="15"/>
      <c r="E27" t="s">
        <v>77</v>
      </c>
      <c r="G27" s="37"/>
      <c r="H27" s="2" t="s">
        <v>78</v>
      </c>
      <c r="I27" s="2"/>
      <c r="J27" s="38"/>
      <c r="L27" s="41" t="s">
        <v>79</v>
      </c>
      <c r="M27" s="2"/>
      <c r="N27" s="2"/>
      <c r="O27" s="39"/>
      <c r="P27" s="15"/>
    </row>
    <row r="28" spans="1:16">
      <c r="A28" s="18"/>
      <c r="B28" s="19"/>
      <c r="C28" s="18"/>
      <c r="D28" s="19"/>
      <c r="E28" s="19"/>
      <c r="F28" s="19"/>
      <c r="G28" s="18"/>
      <c r="H28" s="19"/>
      <c r="I28" s="19"/>
      <c r="J28" s="20"/>
      <c r="K28" s="19"/>
      <c r="L28" s="19"/>
      <c r="M28" s="19"/>
      <c r="N28" s="19"/>
      <c r="O28" s="42"/>
      <c r="P28" s="15"/>
    </row>
    <row r="29" spans="1:16">
      <c r="A29" s="15"/>
      <c r="B29" s="27" t="s">
        <v>80</v>
      </c>
      <c r="C29" s="15"/>
      <c r="G29" s="15"/>
      <c r="J29" s="17"/>
      <c r="O29" s="43"/>
      <c r="P29" s="15"/>
    </row>
    <row r="30" spans="1:16">
      <c r="A30" s="15"/>
      <c r="B30" s="27" t="s">
        <v>81</v>
      </c>
      <c r="C30" s="15"/>
      <c r="G30" s="15"/>
      <c r="H30" s="44"/>
      <c r="J30" s="17"/>
      <c r="O30" s="45"/>
      <c r="P30" s="15"/>
    </row>
    <row r="31" spans="1:16">
      <c r="A31" s="15"/>
      <c r="B31" s="27" t="s">
        <v>82</v>
      </c>
      <c r="C31" s="15"/>
      <c r="G31" s="15"/>
      <c r="J31" s="17"/>
      <c r="O31" s="45"/>
      <c r="P31" s="15"/>
    </row>
    <row r="32" spans="1:16">
      <c r="A32" s="15"/>
      <c r="B32" s="27" t="s">
        <v>83</v>
      </c>
      <c r="C32" s="15"/>
      <c r="D32" s="44"/>
      <c r="G32" s="15"/>
      <c r="J32" s="17"/>
      <c r="O32" s="43"/>
      <c r="P32" s="15"/>
    </row>
    <row r="33" spans="1:16">
      <c r="A33" s="15"/>
      <c r="B33" s="27" t="s">
        <v>84</v>
      </c>
      <c r="C33" s="15"/>
      <c r="G33" s="15"/>
      <c r="J33" s="17"/>
      <c r="O33" s="43"/>
      <c r="P33" s="15"/>
    </row>
    <row r="34" spans="1:16">
      <c r="A34" s="15"/>
      <c r="B34" s="27" t="s">
        <v>85</v>
      </c>
      <c r="C34" s="15"/>
      <c r="G34" s="15"/>
      <c r="J34" s="17"/>
      <c r="O34" s="43"/>
      <c r="P34" s="15"/>
    </row>
    <row r="35" spans="1:16">
      <c r="A35" s="15"/>
      <c r="B35" s="27" t="s">
        <v>86</v>
      </c>
      <c r="C35" s="15"/>
      <c r="G35" s="15"/>
      <c r="J35" s="17"/>
      <c r="O35" s="43"/>
      <c r="P35" s="15"/>
    </row>
    <row r="36" spans="1:16">
      <c r="A36" s="15"/>
      <c r="B36" s="27" t="s">
        <v>87</v>
      </c>
      <c r="C36" s="15"/>
      <c r="G36" s="15"/>
      <c r="J36" s="17"/>
      <c r="O36" s="43"/>
      <c r="P36" s="15"/>
    </row>
    <row r="37" spans="1:16">
      <c r="A37" s="15"/>
      <c r="B37" s="27" t="s">
        <v>88</v>
      </c>
      <c r="C37" s="15"/>
      <c r="G37" s="15"/>
      <c r="J37" s="17"/>
      <c r="O37" s="43"/>
      <c r="P37" s="15"/>
    </row>
    <row r="38" spans="1:16">
      <c r="A38" s="15"/>
      <c r="B38" s="27" t="s">
        <v>89</v>
      </c>
      <c r="C38" s="15"/>
      <c r="G38" s="15"/>
      <c r="J38" s="17"/>
      <c r="O38" s="43"/>
      <c r="P38" s="15"/>
    </row>
    <row r="39" spans="1:16">
      <c r="A39" s="15"/>
      <c r="B39" s="27" t="s">
        <v>90</v>
      </c>
      <c r="C39" s="15"/>
      <c r="G39" s="15"/>
      <c r="J39" s="17"/>
      <c r="O39" s="43"/>
      <c r="P39" s="15"/>
    </row>
    <row r="40" spans="1:16">
      <c r="A40" s="15"/>
      <c r="B40" s="27" t="s">
        <v>91</v>
      </c>
      <c r="C40" s="15"/>
      <c r="G40" s="15"/>
      <c r="J40" s="17"/>
      <c r="O40" s="43"/>
      <c r="P40" s="15"/>
    </row>
    <row r="41" spans="1:16">
      <c r="A41" s="15"/>
      <c r="B41" s="27" t="s">
        <v>92</v>
      </c>
      <c r="C41" s="15"/>
      <c r="G41" s="15"/>
      <c r="J41" s="17"/>
      <c r="O41" s="43"/>
      <c r="P41" s="15"/>
    </row>
    <row r="42" spans="1:16">
      <c r="A42" s="15"/>
      <c r="B42" s="27" t="s">
        <v>93</v>
      </c>
      <c r="C42" s="15"/>
      <c r="D42" s="44"/>
      <c r="G42" s="15"/>
      <c r="J42" s="17"/>
      <c r="O42" s="43"/>
      <c r="P42" s="15"/>
    </row>
    <row r="43" spans="1:16">
      <c r="A43" s="15"/>
      <c r="B43" s="27" t="s">
        <v>94</v>
      </c>
      <c r="C43" s="15"/>
      <c r="G43" s="15"/>
      <c r="J43" s="17"/>
      <c r="O43" s="43"/>
      <c r="P43" s="15"/>
    </row>
    <row r="44" spans="1:16">
      <c r="A44" s="15"/>
      <c r="B44" s="27" t="s">
        <v>95</v>
      </c>
      <c r="C44" s="15"/>
      <c r="G44" s="15"/>
      <c r="J44" s="17"/>
      <c r="O44" s="43"/>
      <c r="P44" s="15"/>
    </row>
    <row r="45" spans="1:16">
      <c r="A45" s="15"/>
      <c r="B45" s="27" t="s">
        <v>96</v>
      </c>
      <c r="C45" s="15"/>
      <c r="G45" s="15"/>
      <c r="J45" s="17"/>
      <c r="O45" s="43"/>
      <c r="P45" s="15"/>
    </row>
    <row r="46" spans="1:16">
      <c r="A46" s="15"/>
      <c r="B46" s="27" t="s">
        <v>97</v>
      </c>
      <c r="C46" s="15"/>
      <c r="G46" s="15"/>
      <c r="J46" s="17"/>
      <c r="O46" s="43"/>
      <c r="P46" s="15"/>
    </row>
    <row r="47" spans="1:16">
      <c r="A47" s="15"/>
      <c r="B47" s="27" t="s">
        <v>98</v>
      </c>
      <c r="C47" s="15"/>
      <c r="G47" s="15"/>
      <c r="J47" s="17"/>
      <c r="O47" s="43"/>
      <c r="P47" s="15"/>
    </row>
    <row r="48" spans="1:16">
      <c r="A48" s="15"/>
      <c r="B48" s="27" t="s">
        <v>99</v>
      </c>
      <c r="C48" s="15"/>
      <c r="G48" s="15"/>
      <c r="J48" s="17"/>
      <c r="O48" s="43"/>
      <c r="P48" s="15"/>
    </row>
    <row r="49" spans="1:16">
      <c r="A49" s="15"/>
      <c r="B49" s="27" t="s">
        <v>100</v>
      </c>
      <c r="C49" s="15"/>
      <c r="G49" s="15"/>
      <c r="J49" s="17"/>
      <c r="O49" s="43"/>
      <c r="P49" s="15"/>
    </row>
    <row r="50" spans="1:16">
      <c r="A50" s="15"/>
      <c r="B50" s="27" t="s">
        <v>101</v>
      </c>
      <c r="C50" s="15"/>
      <c r="G50" s="15"/>
      <c r="J50" s="17"/>
      <c r="O50" s="43"/>
      <c r="P50" s="15"/>
    </row>
    <row r="51" spans="1:16">
      <c r="A51" s="15"/>
      <c r="B51" s="27" t="s">
        <v>102</v>
      </c>
      <c r="C51" s="15"/>
      <c r="G51" s="15"/>
      <c r="J51" s="17"/>
      <c r="O51" s="43"/>
      <c r="P51" s="15"/>
    </row>
    <row r="52" spans="1:16">
      <c r="A52" s="15"/>
      <c r="B52" s="27" t="s">
        <v>103</v>
      </c>
      <c r="C52" s="15"/>
      <c r="G52" s="15"/>
      <c r="J52" s="17"/>
      <c r="O52" s="43"/>
      <c r="P52" s="15"/>
    </row>
    <row r="53" spans="1:16">
      <c r="A53" s="15"/>
      <c r="B53" s="27" t="s">
        <v>104</v>
      </c>
      <c r="C53" s="15"/>
      <c r="G53" s="15"/>
      <c r="J53" s="17"/>
      <c r="O53" s="43"/>
      <c r="P53" s="15"/>
    </row>
    <row r="54" spans="1:16">
      <c r="A54" s="15"/>
      <c r="B54" s="27" t="s">
        <v>105</v>
      </c>
      <c r="C54" s="15"/>
      <c r="G54" s="15"/>
      <c r="J54" s="17"/>
      <c r="O54" s="43"/>
      <c r="P54" s="15"/>
    </row>
    <row r="55" spans="1:16">
      <c r="A55" s="15"/>
      <c r="B55" s="27" t="s">
        <v>106</v>
      </c>
      <c r="C55" s="15"/>
      <c r="G55" s="15"/>
      <c r="J55" s="17"/>
      <c r="O55" s="43"/>
      <c r="P55" s="15"/>
    </row>
    <row r="56" spans="1:16">
      <c r="A56" s="15"/>
      <c r="B56" s="27" t="s">
        <v>107</v>
      </c>
      <c r="C56" s="15"/>
      <c r="G56" s="15"/>
      <c r="J56" s="17"/>
      <c r="O56" s="43"/>
      <c r="P56" s="15"/>
    </row>
    <row r="57" spans="1:16">
      <c r="A57" s="15"/>
      <c r="B57" s="27" t="s">
        <v>108</v>
      </c>
      <c r="C57" s="15"/>
      <c r="G57" s="15"/>
      <c r="J57" s="17"/>
      <c r="O57" s="43"/>
      <c r="P57" s="15"/>
    </row>
    <row r="58" spans="1:16">
      <c r="A58" s="15"/>
      <c r="B58" s="27" t="s">
        <v>109</v>
      </c>
      <c r="C58" s="15"/>
      <c r="G58" s="15"/>
      <c r="J58" s="17"/>
      <c r="O58" s="43"/>
      <c r="P58" s="15"/>
    </row>
    <row r="59" spans="1:16">
      <c r="A59" s="15"/>
      <c r="B59" s="27" t="s">
        <v>110</v>
      </c>
      <c r="C59" s="15"/>
      <c r="G59" s="15"/>
      <c r="J59" s="17"/>
      <c r="O59" s="43"/>
      <c r="P59" s="15"/>
    </row>
    <row r="60" spans="1:16">
      <c r="A60" s="15"/>
      <c r="B60" s="27" t="s">
        <v>111</v>
      </c>
      <c r="C60" s="15"/>
      <c r="G60" s="15"/>
      <c r="J60" s="17"/>
      <c r="O60" s="43"/>
      <c r="P60" s="15"/>
    </row>
    <row r="61" spans="1:16">
      <c r="A61" s="15"/>
      <c r="B61" s="27" t="s">
        <v>112</v>
      </c>
      <c r="C61" s="15"/>
      <c r="G61" s="15"/>
      <c r="J61" s="17"/>
      <c r="O61" s="43"/>
      <c r="P61" s="15"/>
    </row>
    <row r="62" spans="1:16">
      <c r="A62" s="15"/>
      <c r="B62" s="27" t="s">
        <v>113</v>
      </c>
      <c r="C62" s="15"/>
      <c r="G62" s="15"/>
      <c r="J62" s="17"/>
      <c r="O62" s="43"/>
      <c r="P62" s="15"/>
    </row>
    <row r="63" spans="1:16">
      <c r="A63" s="15"/>
      <c r="B63" s="27" t="s">
        <v>114</v>
      </c>
      <c r="C63" s="15"/>
      <c r="G63" s="15"/>
      <c r="J63" s="17"/>
      <c r="O63" s="43"/>
      <c r="P63" s="15"/>
    </row>
    <row r="64" spans="1:16">
      <c r="A64" s="15"/>
      <c r="B64" s="27" t="s">
        <v>115</v>
      </c>
      <c r="C64" s="15"/>
      <c r="G64" s="15"/>
      <c r="J64" s="17"/>
      <c r="O64" s="43"/>
      <c r="P64" s="15"/>
    </row>
    <row r="65" spans="1:16">
      <c r="A65" s="15"/>
      <c r="B65" s="27" t="s">
        <v>116</v>
      </c>
      <c r="C65" s="15"/>
      <c r="G65" s="15"/>
      <c r="J65" s="17"/>
      <c r="O65" s="43"/>
      <c r="P65" s="15"/>
    </row>
    <row r="66" spans="1:16">
      <c r="A66" s="15"/>
      <c r="B66" s="27" t="s">
        <v>117</v>
      </c>
      <c r="C66" s="15"/>
      <c r="G66" s="15"/>
      <c r="J66" s="17"/>
      <c r="P66" s="15"/>
    </row>
    <row r="67" spans="1:16">
      <c r="A67" s="15"/>
      <c r="B67" s="27" t="s">
        <v>118</v>
      </c>
      <c r="C67" s="15"/>
      <c r="G67" s="15"/>
      <c r="J67" s="17"/>
      <c r="P67" s="15"/>
    </row>
    <row r="68" spans="1:16">
      <c r="A68" s="15"/>
      <c r="B68" s="27" t="s">
        <v>119</v>
      </c>
      <c r="C68" s="15"/>
      <c r="G68" s="15"/>
      <c r="J68" s="17"/>
      <c r="P68" s="15"/>
    </row>
    <row r="69" spans="1:16">
      <c r="A69" s="15"/>
      <c r="B69" s="27" t="s">
        <v>120</v>
      </c>
      <c r="C69" s="15"/>
      <c r="G69" s="15"/>
      <c r="J69" s="17"/>
      <c r="P69" s="15"/>
    </row>
    <row r="70" spans="1:16">
      <c r="A70" s="15"/>
      <c r="B70" s="27" t="s">
        <v>121</v>
      </c>
      <c r="C70" s="15"/>
      <c r="G70" s="15"/>
      <c r="J70" s="17"/>
      <c r="P70" s="15"/>
    </row>
    <row r="71" spans="1:16">
      <c r="A71" s="15"/>
      <c r="B71" s="27" t="s">
        <v>122</v>
      </c>
      <c r="C71" s="15"/>
      <c r="G71" s="15"/>
      <c r="J71" s="17"/>
      <c r="P71" s="15"/>
    </row>
    <row r="72" spans="1:16">
      <c r="A72" s="15"/>
      <c r="B72" s="27" t="s">
        <v>123</v>
      </c>
      <c r="C72" s="15"/>
      <c r="G72" s="15"/>
      <c r="J72" s="17"/>
      <c r="P72" s="15"/>
    </row>
    <row r="73" spans="1:16">
      <c r="A73" s="15"/>
      <c r="C73" s="15"/>
      <c r="G73" s="15"/>
      <c r="J73" s="17"/>
      <c r="P73" s="15"/>
    </row>
    <row r="74" spans="1:16">
      <c r="A74" s="15"/>
      <c r="C74" s="15"/>
      <c r="G74" s="15"/>
      <c r="J74" s="17"/>
      <c r="P74" s="15"/>
    </row>
    <row r="75" spans="1:16">
      <c r="A75" s="15"/>
      <c r="C75" s="15"/>
      <c r="G75" s="15"/>
      <c r="J75" s="17"/>
      <c r="P75" s="15"/>
    </row>
    <row r="76" spans="1:16">
      <c r="A76" s="15"/>
      <c r="C76" s="15"/>
      <c r="G76" s="15"/>
      <c r="J76" s="17"/>
      <c r="P76" s="15"/>
    </row>
    <row r="77" spans="1:16">
      <c r="A77" s="15"/>
      <c r="C77" s="15"/>
      <c r="G77" s="15"/>
      <c r="J77" s="17"/>
      <c r="P77" s="15"/>
    </row>
    <row r="78" spans="1:16">
      <c r="A78" s="18"/>
      <c r="B78" s="19"/>
      <c r="C78" s="18"/>
      <c r="D78" s="19"/>
      <c r="E78" s="19"/>
      <c r="F78" s="19"/>
      <c r="G78" s="18"/>
      <c r="H78" s="19"/>
      <c r="I78" s="19"/>
      <c r="J78" s="20"/>
      <c r="K78" s="19"/>
      <c r="L78" s="19"/>
      <c r="M78" s="19"/>
      <c r="N78" s="19"/>
      <c r="O78" s="42"/>
      <c r="P78" s="15"/>
    </row>
    <row r="81" spans="15:15">
      <c r="O81" s="27" t="s">
        <v>2483</v>
      </c>
    </row>
    <row r="82" spans="15:15">
      <c r="O82" s="30"/>
    </row>
  </sheetData>
  <pageMargins left="0.5" right="0.5" top="0.5" bottom="0.55000000000000004" header="0.5" footer="0.5"/>
  <pageSetup scale="60"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ransitionEvaluation="1" transitionEntry="1">
    <pageSetUpPr fitToPage="1"/>
  </sheetPr>
  <dimension ref="A3:G74"/>
  <sheetViews>
    <sheetView defaultGridColor="0" colorId="22" zoomScale="87" workbookViewId="0">
      <selection activeCell="G73" sqref="G73"/>
    </sheetView>
  </sheetViews>
  <sheetFormatPr defaultColWidth="9.77734375" defaultRowHeight="15"/>
  <cols>
    <col min="1" max="1" width="4.109375" customWidth="1"/>
    <col min="2" max="2" width="19.88671875" customWidth="1"/>
    <col min="3" max="3" width="19.21875" customWidth="1"/>
    <col min="4" max="4" width="19.88671875" customWidth="1"/>
    <col min="5" max="5" width="22.6640625" customWidth="1"/>
    <col min="6" max="6" width="13.33203125" customWidth="1"/>
    <col min="7" max="7" width="13.21875" customWidth="1"/>
  </cols>
  <sheetData>
    <row r="3" spans="1:7">
      <c r="A3" s="19"/>
      <c r="B3" s="19"/>
      <c r="C3" s="19"/>
      <c r="D3" s="19"/>
      <c r="E3" s="19"/>
      <c r="F3" s="19"/>
      <c r="G3" s="19"/>
    </row>
    <row r="4" spans="1:7">
      <c r="A4" s="12"/>
      <c r="B4" s="13" t="s">
        <v>42</v>
      </c>
      <c r="C4" s="13"/>
      <c r="D4" s="357" t="s">
        <v>43</v>
      </c>
      <c r="E4" s="932" t="s">
        <v>44</v>
      </c>
      <c r="F4" s="12" t="s">
        <v>45</v>
      </c>
      <c r="G4" s="14"/>
    </row>
    <row r="5" spans="1:7">
      <c r="A5" s="15"/>
      <c r="C5" s="30"/>
      <c r="D5" s="643" t="s">
        <v>2106</v>
      </c>
      <c r="E5" s="635" t="s">
        <v>46</v>
      </c>
      <c r="F5" s="15"/>
      <c r="G5" s="17"/>
    </row>
    <row r="6" spans="1:7">
      <c r="A6" s="15"/>
      <c r="D6" s="643" t="s">
        <v>2107</v>
      </c>
      <c r="E6" s="49"/>
      <c r="F6" s="646" t="s">
        <v>2068</v>
      </c>
      <c r="G6" s="17"/>
    </row>
    <row r="7" spans="1:7">
      <c r="A7" s="18"/>
      <c r="B7" s="19"/>
      <c r="C7" s="19"/>
      <c r="D7" s="360"/>
      <c r="E7" s="382"/>
      <c r="F7" s="18"/>
      <c r="G7" s="20"/>
    </row>
    <row r="8" spans="1:7">
      <c r="A8" s="15"/>
      <c r="G8" s="17"/>
    </row>
    <row r="9" spans="1:7">
      <c r="A9" s="1381" t="s">
        <v>2137</v>
      </c>
      <c r="B9" s="1380"/>
      <c r="C9" s="1380"/>
      <c r="D9" s="1380"/>
      <c r="E9" s="1380"/>
      <c r="F9" s="1380"/>
      <c r="G9" s="1382"/>
    </row>
    <row r="10" spans="1:7">
      <c r="A10" s="18"/>
      <c r="B10" s="19"/>
      <c r="C10" s="19"/>
      <c r="D10" s="19"/>
      <c r="E10" s="19"/>
      <c r="F10" s="19"/>
      <c r="G10" s="20"/>
    </row>
    <row r="11" spans="1:7">
      <c r="A11" s="12"/>
      <c r="G11" s="17"/>
    </row>
    <row r="12" spans="1:7">
      <c r="A12" s="358" t="s">
        <v>2011</v>
      </c>
      <c r="E12" t="s">
        <v>2012</v>
      </c>
      <c r="G12" s="17"/>
    </row>
    <row r="13" spans="1:7">
      <c r="A13" s="15" t="s">
        <v>2013</v>
      </c>
      <c r="E13" s="30" t="s">
        <v>2014</v>
      </c>
      <c r="G13" s="17"/>
    </row>
    <row r="14" spans="1:7">
      <c r="A14" s="15" t="s">
        <v>2015</v>
      </c>
      <c r="E14" t="s">
        <v>2016</v>
      </c>
      <c r="G14" s="17"/>
    </row>
    <row r="15" spans="1:7">
      <c r="A15" s="15" t="s">
        <v>2017</v>
      </c>
      <c r="E15" t="s">
        <v>2018</v>
      </c>
      <c r="G15" s="17"/>
    </row>
    <row r="16" spans="1:7">
      <c r="A16" s="358" t="s">
        <v>2019</v>
      </c>
      <c r="E16" t="s">
        <v>2020</v>
      </c>
      <c r="G16" s="17"/>
    </row>
    <row r="17" spans="1:7">
      <c r="A17" s="15" t="s">
        <v>2021</v>
      </c>
      <c r="E17" t="s">
        <v>2022</v>
      </c>
      <c r="G17" s="17"/>
    </row>
    <row r="18" spans="1:7">
      <c r="A18" s="15" t="s">
        <v>2023</v>
      </c>
      <c r="G18" s="17"/>
    </row>
    <row r="19" spans="1:7">
      <c r="A19" s="18"/>
      <c r="B19" s="19"/>
      <c r="C19" s="19"/>
      <c r="D19" s="19"/>
      <c r="E19" s="19"/>
      <c r="F19" s="19"/>
      <c r="G19" s="20"/>
    </row>
    <row r="20" spans="1:7">
      <c r="A20" s="357"/>
      <c r="C20" s="12"/>
      <c r="D20" s="357"/>
      <c r="E20" s="357"/>
      <c r="F20" s="12"/>
      <c r="G20" s="14"/>
    </row>
    <row r="21" spans="1:7">
      <c r="A21" s="359"/>
      <c r="C21" s="50" t="s">
        <v>2155</v>
      </c>
      <c r="D21" s="361" t="s">
        <v>2024</v>
      </c>
      <c r="E21" s="644"/>
      <c r="F21" s="37" t="s">
        <v>2141</v>
      </c>
      <c r="G21" s="38"/>
    </row>
    <row r="22" spans="1:7">
      <c r="A22" s="359"/>
      <c r="C22" s="50" t="s">
        <v>2139</v>
      </c>
      <c r="D22" s="50" t="s">
        <v>2025</v>
      </c>
      <c r="E22" s="361"/>
      <c r="F22" s="37" t="s">
        <v>2142</v>
      </c>
      <c r="G22" s="38"/>
    </row>
    <row r="23" spans="1:7">
      <c r="A23" s="361" t="s">
        <v>72</v>
      </c>
      <c r="B23" s="3"/>
      <c r="C23" s="50" t="s">
        <v>1063</v>
      </c>
      <c r="D23" s="50" t="s">
        <v>2026</v>
      </c>
      <c r="E23" s="361" t="s">
        <v>2027</v>
      </c>
      <c r="F23" s="37" t="s">
        <v>2143</v>
      </c>
      <c r="G23" s="38"/>
    </row>
    <row r="24" spans="1:7">
      <c r="A24" s="361" t="s">
        <v>73</v>
      </c>
      <c r="B24" s="3" t="s">
        <v>2028</v>
      </c>
      <c r="C24" s="50" t="s">
        <v>2140</v>
      </c>
      <c r="D24" s="50" t="s">
        <v>2138</v>
      </c>
      <c r="E24" s="361" t="s">
        <v>2029</v>
      </c>
      <c r="F24" s="529"/>
      <c r="G24" s="382"/>
    </row>
    <row r="25" spans="1:7">
      <c r="A25" s="359"/>
      <c r="B25" s="3" t="s">
        <v>2029</v>
      </c>
      <c r="C25" s="50" t="s">
        <v>1988</v>
      </c>
      <c r="D25" s="530" t="s">
        <v>2030</v>
      </c>
      <c r="E25" s="531" t="s">
        <v>1901</v>
      </c>
      <c r="F25" s="50" t="s">
        <v>2144</v>
      </c>
      <c r="G25" s="361" t="s">
        <v>2145</v>
      </c>
    </row>
    <row r="26" spans="1:7">
      <c r="A26" s="359"/>
      <c r="C26" s="15"/>
      <c r="D26" s="15"/>
      <c r="E26" s="359"/>
      <c r="F26" s="15"/>
      <c r="G26" s="359"/>
    </row>
    <row r="27" spans="1:7">
      <c r="A27" s="359"/>
      <c r="B27" s="291" t="s">
        <v>134</v>
      </c>
      <c r="C27" s="530" t="s">
        <v>155</v>
      </c>
      <c r="D27" s="530" t="s">
        <v>79</v>
      </c>
      <c r="E27" s="531" t="s">
        <v>136</v>
      </c>
      <c r="F27" s="530" t="s">
        <v>154</v>
      </c>
      <c r="G27" s="531" t="s">
        <v>407</v>
      </c>
    </row>
    <row r="28" spans="1:7">
      <c r="A28" s="360"/>
      <c r="B28" s="19"/>
      <c r="C28" s="18"/>
      <c r="D28" s="18"/>
      <c r="E28" s="360"/>
      <c r="F28" s="18"/>
      <c r="G28" s="360"/>
    </row>
    <row r="29" spans="1:7">
      <c r="A29" s="645" t="s">
        <v>80</v>
      </c>
      <c r="B29" s="27"/>
      <c r="C29" s="15"/>
      <c r="D29" s="15"/>
      <c r="E29" s="359"/>
      <c r="F29" s="15"/>
      <c r="G29" s="645"/>
    </row>
    <row r="30" spans="1:7">
      <c r="A30" s="645" t="s">
        <v>81</v>
      </c>
      <c r="B30" s="27"/>
      <c r="C30" s="15"/>
      <c r="D30" s="50"/>
      <c r="E30" s="361"/>
      <c r="F30" s="15"/>
      <c r="G30" s="645"/>
    </row>
    <row r="31" spans="1:7">
      <c r="A31" s="645" t="s">
        <v>82</v>
      </c>
      <c r="B31" s="27"/>
      <c r="C31" s="15"/>
      <c r="D31" s="50"/>
      <c r="E31" s="361"/>
      <c r="F31" s="15"/>
      <c r="G31" s="645"/>
    </row>
    <row r="32" spans="1:7">
      <c r="A32" s="645" t="s">
        <v>83</v>
      </c>
      <c r="B32" s="27"/>
      <c r="C32" s="15"/>
      <c r="D32" s="530"/>
      <c r="E32" s="361"/>
      <c r="F32" s="15"/>
      <c r="G32" s="645"/>
    </row>
    <row r="33" spans="1:7">
      <c r="A33" s="645" t="s">
        <v>84</v>
      </c>
      <c r="B33" s="27"/>
      <c r="C33" s="15"/>
      <c r="D33" s="50"/>
      <c r="E33" s="361"/>
      <c r="F33" s="15"/>
      <c r="G33" s="645"/>
    </row>
    <row r="34" spans="1:7">
      <c r="A34" s="645" t="s">
        <v>85</v>
      </c>
      <c r="B34" s="27"/>
      <c r="C34" s="15"/>
      <c r="D34" s="15"/>
      <c r="E34" s="359"/>
      <c r="F34" s="15"/>
      <c r="G34" s="645"/>
    </row>
    <row r="35" spans="1:7">
      <c r="A35" s="645" t="s">
        <v>86</v>
      </c>
      <c r="B35" s="27"/>
      <c r="C35" s="15"/>
      <c r="D35" s="15"/>
      <c r="E35" s="359"/>
      <c r="F35" s="15"/>
      <c r="G35" s="645"/>
    </row>
    <row r="36" spans="1:7">
      <c r="A36" s="645" t="s">
        <v>87</v>
      </c>
      <c r="B36" s="27"/>
      <c r="C36" s="15"/>
      <c r="D36" s="15"/>
      <c r="E36" s="359"/>
      <c r="F36" s="15"/>
      <c r="G36" s="645"/>
    </row>
    <row r="37" spans="1:7">
      <c r="A37" s="645" t="s">
        <v>88</v>
      </c>
      <c r="B37" s="27"/>
      <c r="C37" s="15"/>
      <c r="D37" s="15"/>
      <c r="E37" s="359"/>
      <c r="F37" s="15"/>
      <c r="G37" s="645"/>
    </row>
    <row r="38" spans="1:7">
      <c r="A38" s="645" t="s">
        <v>89</v>
      </c>
      <c r="B38" s="27"/>
      <c r="C38" s="15"/>
      <c r="D38" s="15"/>
      <c r="E38" s="359"/>
      <c r="F38" s="15"/>
      <c r="G38" s="645"/>
    </row>
    <row r="39" spans="1:7">
      <c r="A39" s="645" t="s">
        <v>90</v>
      </c>
      <c r="B39" s="27"/>
      <c r="C39" s="15"/>
      <c r="D39" s="15"/>
      <c r="E39" s="359"/>
      <c r="F39" s="15"/>
      <c r="G39" s="645"/>
    </row>
    <row r="40" spans="1:7">
      <c r="A40" s="645" t="s">
        <v>91</v>
      </c>
      <c r="B40" s="27"/>
      <c r="C40" s="15"/>
      <c r="D40" s="15"/>
      <c r="E40" s="359"/>
      <c r="F40" s="15"/>
      <c r="G40" s="645"/>
    </row>
    <row r="41" spans="1:7">
      <c r="A41" s="645" t="s">
        <v>92</v>
      </c>
      <c r="B41" s="27"/>
      <c r="C41" s="15"/>
      <c r="D41" s="15"/>
      <c r="E41" s="359"/>
      <c r="F41" s="15"/>
      <c r="G41" s="645"/>
    </row>
    <row r="42" spans="1:7">
      <c r="A42" s="645" t="s">
        <v>93</v>
      </c>
      <c r="B42" s="27"/>
      <c r="C42" s="15"/>
      <c r="D42" s="15"/>
      <c r="E42" s="359"/>
      <c r="F42" s="15"/>
      <c r="G42" s="645"/>
    </row>
    <row r="43" spans="1:7">
      <c r="A43" s="645" t="s">
        <v>94</v>
      </c>
      <c r="B43" s="27"/>
      <c r="C43" s="15"/>
      <c r="D43" s="15"/>
      <c r="E43" s="359"/>
      <c r="F43" s="15"/>
      <c r="G43" s="645"/>
    </row>
    <row r="44" spans="1:7">
      <c r="A44" s="645" t="s">
        <v>95</v>
      </c>
      <c r="B44" s="27"/>
      <c r="C44" s="15"/>
      <c r="D44" s="15"/>
      <c r="E44" s="359"/>
      <c r="F44" s="15"/>
      <c r="G44" s="645"/>
    </row>
    <row r="45" spans="1:7">
      <c r="A45" s="645" t="s">
        <v>96</v>
      </c>
      <c r="B45" s="27"/>
      <c r="C45" s="15"/>
      <c r="D45" s="15"/>
      <c r="E45" s="359"/>
      <c r="F45" s="15"/>
      <c r="G45" s="645"/>
    </row>
    <row r="46" spans="1:7">
      <c r="A46" s="645" t="s">
        <v>97</v>
      </c>
      <c r="B46" s="27"/>
      <c r="C46" s="15"/>
      <c r="D46" s="15"/>
      <c r="E46" s="359"/>
      <c r="F46" s="15"/>
      <c r="G46" s="645"/>
    </row>
    <row r="47" spans="1:7">
      <c r="A47" s="645" t="s">
        <v>98</v>
      </c>
      <c r="B47" s="27"/>
      <c r="C47" s="15"/>
      <c r="D47" s="15"/>
      <c r="E47" s="359"/>
      <c r="F47" s="15"/>
      <c r="G47" s="645"/>
    </row>
    <row r="48" spans="1:7">
      <c r="A48" s="645" t="s">
        <v>99</v>
      </c>
      <c r="B48" s="27"/>
      <c r="C48" s="15"/>
      <c r="D48" s="15"/>
      <c r="E48" s="359"/>
      <c r="F48" s="15"/>
      <c r="G48" s="645"/>
    </row>
    <row r="49" spans="1:7">
      <c r="A49" s="645" t="s">
        <v>100</v>
      </c>
      <c r="B49" s="27"/>
      <c r="C49" s="15"/>
      <c r="D49" s="15"/>
      <c r="E49" s="359"/>
      <c r="F49" s="15"/>
      <c r="G49" s="645"/>
    </row>
    <row r="50" spans="1:7">
      <c r="A50" s="645" t="s">
        <v>101</v>
      </c>
      <c r="B50" s="27"/>
      <c r="C50" s="15"/>
      <c r="D50" s="15"/>
      <c r="E50" s="359"/>
      <c r="F50" s="15"/>
      <c r="G50" s="645"/>
    </row>
    <row r="51" spans="1:7">
      <c r="A51" s="645" t="s">
        <v>102</v>
      </c>
      <c r="B51" s="27"/>
      <c r="C51" s="15"/>
      <c r="D51" s="15"/>
      <c r="E51" s="359"/>
      <c r="F51" s="15"/>
      <c r="G51" s="645"/>
    </row>
    <row r="52" spans="1:7">
      <c r="A52" s="645" t="s">
        <v>103</v>
      </c>
      <c r="B52" s="27"/>
      <c r="C52" s="15"/>
      <c r="D52" s="15"/>
      <c r="E52" s="359"/>
      <c r="F52" s="15"/>
      <c r="G52" s="645"/>
    </row>
    <row r="53" spans="1:7">
      <c r="A53" s="645" t="s">
        <v>104</v>
      </c>
      <c r="B53" s="27"/>
      <c r="C53" s="15"/>
      <c r="D53" s="15"/>
      <c r="E53" s="359"/>
      <c r="F53" s="15"/>
      <c r="G53" s="645"/>
    </row>
    <row r="54" spans="1:7">
      <c r="A54" s="645" t="s">
        <v>105</v>
      </c>
      <c r="B54" s="27"/>
      <c r="C54" s="15"/>
      <c r="D54" s="15"/>
      <c r="E54" s="359"/>
      <c r="F54" s="15"/>
      <c r="G54" s="645"/>
    </row>
    <row r="55" spans="1:7">
      <c r="A55" s="645" t="s">
        <v>106</v>
      </c>
      <c r="B55" s="27"/>
      <c r="C55" s="15"/>
      <c r="D55" s="15"/>
      <c r="E55" s="359"/>
      <c r="F55" s="15"/>
      <c r="G55" s="645"/>
    </row>
    <row r="56" spans="1:7">
      <c r="A56" s="645" t="s">
        <v>107</v>
      </c>
      <c r="B56" s="27"/>
      <c r="C56" s="15"/>
      <c r="D56" s="15"/>
      <c r="E56" s="359"/>
      <c r="F56" s="15"/>
      <c r="G56" s="645"/>
    </row>
    <row r="57" spans="1:7">
      <c r="A57" s="645" t="s">
        <v>108</v>
      </c>
      <c r="B57" s="27"/>
      <c r="C57" s="15"/>
      <c r="D57" s="15"/>
      <c r="E57" s="359"/>
      <c r="F57" s="15"/>
      <c r="G57" s="645"/>
    </row>
    <row r="58" spans="1:7">
      <c r="A58" s="645" t="s">
        <v>109</v>
      </c>
      <c r="B58" s="27"/>
      <c r="C58" s="15"/>
      <c r="D58" s="15"/>
      <c r="E58" s="359"/>
      <c r="F58" s="15"/>
      <c r="G58" s="645"/>
    </row>
    <row r="59" spans="1:7">
      <c r="A59" s="645" t="s">
        <v>110</v>
      </c>
      <c r="B59" s="27"/>
      <c r="C59" s="15"/>
      <c r="D59" s="15"/>
      <c r="E59" s="359"/>
      <c r="F59" s="15"/>
      <c r="G59" s="645"/>
    </row>
    <row r="60" spans="1:7">
      <c r="A60" s="645" t="s">
        <v>111</v>
      </c>
      <c r="B60" s="27"/>
      <c r="C60" s="15"/>
      <c r="D60" s="15"/>
      <c r="E60" s="359"/>
      <c r="F60" s="15"/>
      <c r="G60" s="645"/>
    </row>
    <row r="61" spans="1:7">
      <c r="A61" s="645" t="s">
        <v>112</v>
      </c>
      <c r="B61" s="27"/>
      <c r="C61" s="15"/>
      <c r="D61" s="15"/>
      <c r="E61" s="359"/>
      <c r="F61" s="15"/>
      <c r="G61" s="645"/>
    </row>
    <row r="62" spans="1:7">
      <c r="A62" s="645" t="s">
        <v>113</v>
      </c>
      <c r="B62" s="27"/>
      <c r="C62" s="15"/>
      <c r="D62" s="15"/>
      <c r="E62" s="359"/>
      <c r="F62" s="15"/>
      <c r="G62" s="645"/>
    </row>
    <row r="63" spans="1:7">
      <c r="A63" s="645" t="s">
        <v>114</v>
      </c>
      <c r="B63" s="27"/>
      <c r="C63" s="15"/>
      <c r="D63" s="15"/>
      <c r="E63" s="359"/>
      <c r="F63" s="15"/>
      <c r="G63" s="645"/>
    </row>
    <row r="64" spans="1:7">
      <c r="A64" s="645" t="s">
        <v>115</v>
      </c>
      <c r="B64" s="27"/>
      <c r="C64" s="15"/>
      <c r="D64" s="15"/>
      <c r="E64" s="359"/>
      <c r="F64" s="15"/>
      <c r="G64" s="645"/>
    </row>
    <row r="65" spans="1:7">
      <c r="A65" s="645">
        <v>37</v>
      </c>
      <c r="B65" s="27"/>
      <c r="C65" s="15"/>
      <c r="D65" s="15"/>
      <c r="E65" s="359"/>
      <c r="F65" s="15"/>
      <c r="G65" s="645"/>
    </row>
    <row r="66" spans="1:7">
      <c r="A66" s="645">
        <v>38</v>
      </c>
      <c r="B66" s="27"/>
      <c r="C66" s="15"/>
      <c r="D66" s="15"/>
      <c r="E66" s="359"/>
      <c r="F66" s="15"/>
      <c r="G66" s="645"/>
    </row>
    <row r="67" spans="1:7">
      <c r="A67" s="645">
        <v>39</v>
      </c>
      <c r="B67" s="27"/>
      <c r="C67" s="15"/>
      <c r="D67" s="15"/>
      <c r="E67" s="359"/>
      <c r="F67" s="15"/>
      <c r="G67" s="645"/>
    </row>
    <row r="68" spans="1:7">
      <c r="A68" s="360"/>
      <c r="B68" s="19"/>
      <c r="C68" s="18"/>
      <c r="D68" s="18"/>
      <c r="E68" s="360"/>
      <c r="F68" s="18"/>
      <c r="G68" s="360"/>
    </row>
    <row r="69" spans="1:7">
      <c r="A69" s="645">
        <v>40</v>
      </c>
      <c r="B69" s="27"/>
      <c r="C69" s="15"/>
      <c r="D69" s="535"/>
      <c r="E69" s="534"/>
      <c r="F69" s="15"/>
      <c r="G69" s="645"/>
    </row>
    <row r="70" spans="1:7">
      <c r="A70" s="360"/>
      <c r="B70" s="19"/>
      <c r="C70" s="18"/>
      <c r="D70" s="335"/>
      <c r="E70" s="536"/>
      <c r="F70" s="18"/>
      <c r="G70" s="360"/>
    </row>
    <row r="73" spans="1:7">
      <c r="D73" s="3"/>
      <c r="G73" s="27" t="s">
        <v>2525</v>
      </c>
    </row>
    <row r="74" spans="1:7">
      <c r="F74" s="30"/>
    </row>
  </sheetData>
  <mergeCells count="1">
    <mergeCell ref="A9:G9"/>
  </mergeCells>
  <pageMargins left="1.5" right="0.5" top="0.5" bottom="0.55000000000000004" header="0.5" footer="0.5"/>
  <pageSetup scale="61"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ransitionEvaluation="1" transitionEntry="1">
    <pageSetUpPr fitToPage="1"/>
  </sheetPr>
  <dimension ref="B2:L150"/>
  <sheetViews>
    <sheetView defaultGridColor="0" colorId="22" zoomScale="87" workbookViewId="0">
      <selection activeCell="H71" sqref="H71"/>
    </sheetView>
  </sheetViews>
  <sheetFormatPr defaultColWidth="9.77734375" defaultRowHeight="15"/>
  <cols>
    <col min="1" max="1" width="1.44140625" style="648" customWidth="1"/>
    <col min="2" max="2" width="1.5546875" style="648" customWidth="1"/>
    <col min="3" max="3" width="6.33203125" style="648" customWidth="1"/>
    <col min="4" max="4" width="46" style="648" customWidth="1"/>
    <col min="5" max="5" width="2.77734375" style="648" customWidth="1"/>
    <col min="6" max="8" width="20.77734375" style="648" customWidth="1"/>
    <col min="9" max="9" width="1.77734375" style="648" customWidth="1"/>
    <col min="10" max="16384" width="9.77734375" style="648"/>
  </cols>
  <sheetData>
    <row r="2" spans="2:9">
      <c r="B2" s="647"/>
      <c r="C2" s="647"/>
      <c r="D2" s="647"/>
      <c r="E2" s="647"/>
      <c r="F2" s="647"/>
      <c r="G2" s="647"/>
      <c r="H2" s="647"/>
    </row>
    <row r="3" spans="2:9" ht="19.899999999999999" customHeight="1">
      <c r="B3" s="649"/>
      <c r="C3" s="650" t="s">
        <v>42</v>
      </c>
      <c r="D3" s="650"/>
      <c r="E3" s="649" t="s">
        <v>43</v>
      </c>
      <c r="F3" s="650"/>
      <c r="G3" s="651" t="s">
        <v>44</v>
      </c>
      <c r="H3" s="652" t="s">
        <v>45</v>
      </c>
      <c r="I3" s="653"/>
    </row>
    <row r="4" spans="2:9">
      <c r="B4" s="653"/>
      <c r="E4" s="975" t="s">
        <v>2106</v>
      </c>
      <c r="G4" s="655"/>
      <c r="I4" s="653"/>
    </row>
    <row r="5" spans="2:9">
      <c r="B5" s="656"/>
      <c r="C5" s="647"/>
      <c r="D5" s="647"/>
      <c r="E5" s="976" t="s">
        <v>2107</v>
      </c>
      <c r="F5" s="647"/>
      <c r="G5" s="657"/>
      <c r="H5" s="658" t="s">
        <v>2068</v>
      </c>
      <c r="I5" s="653"/>
    </row>
    <row r="6" spans="2:9">
      <c r="B6" s="653"/>
      <c r="I6" s="653"/>
    </row>
    <row r="7" spans="2:9">
      <c r="B7" s="653"/>
      <c r="C7" s="659" t="s">
        <v>2031</v>
      </c>
      <c r="D7" s="659"/>
      <c r="E7" s="659"/>
      <c r="F7" s="659"/>
      <c r="G7" s="659"/>
      <c r="H7" s="659"/>
      <c r="I7" s="653"/>
    </row>
    <row r="8" spans="2:9">
      <c r="B8" s="656"/>
      <c r="C8" s="647"/>
      <c r="D8" s="647"/>
      <c r="E8" s="647"/>
      <c r="F8" s="647"/>
      <c r="G8" s="647"/>
      <c r="H8" s="647"/>
      <c r="I8" s="653"/>
    </row>
    <row r="9" spans="2:9">
      <c r="B9" s="660" t="s">
        <v>2032</v>
      </c>
      <c r="F9" s="648" t="s">
        <v>2033</v>
      </c>
      <c r="I9" s="653"/>
    </row>
    <row r="10" spans="2:9">
      <c r="B10" s="653"/>
      <c r="C10" s="661">
        <v>800</v>
      </c>
      <c r="D10" s="648" t="s">
        <v>1383</v>
      </c>
      <c r="F10" s="648" t="s">
        <v>2034</v>
      </c>
      <c r="I10" s="653"/>
    </row>
    <row r="11" spans="2:9">
      <c r="B11" s="653"/>
      <c r="C11" s="662">
        <v>800.1</v>
      </c>
      <c r="D11" s="648" t="s">
        <v>2035</v>
      </c>
      <c r="F11" s="663" t="s">
        <v>2036</v>
      </c>
      <c r="I11" s="653"/>
    </row>
    <row r="12" spans="2:9">
      <c r="B12" s="653"/>
      <c r="D12" s="663" t="s">
        <v>2037</v>
      </c>
      <c r="F12" s="648" t="s">
        <v>2038</v>
      </c>
      <c r="I12" s="653"/>
    </row>
    <row r="13" spans="2:9" ht="16.899999999999999" customHeight="1">
      <c r="B13" s="653"/>
      <c r="C13" s="664">
        <v>801</v>
      </c>
      <c r="D13" s="648" t="s">
        <v>1387</v>
      </c>
      <c r="F13" s="648" t="s">
        <v>2039</v>
      </c>
      <c r="I13" s="653"/>
    </row>
    <row r="14" spans="2:9">
      <c r="B14" s="653"/>
      <c r="C14" s="664">
        <v>802</v>
      </c>
      <c r="D14" s="648" t="s">
        <v>2040</v>
      </c>
      <c r="F14" s="648" t="s">
        <v>2041</v>
      </c>
      <c r="I14" s="653"/>
    </row>
    <row r="15" spans="2:9" ht="18.95" customHeight="1">
      <c r="B15" s="653"/>
      <c r="C15" s="664">
        <v>803</v>
      </c>
      <c r="D15" s="648" t="s">
        <v>1391</v>
      </c>
      <c r="F15" s="648" t="s">
        <v>2042</v>
      </c>
      <c r="I15" s="653"/>
    </row>
    <row r="16" spans="2:9">
      <c r="B16" s="653"/>
      <c r="C16" s="664">
        <v>804</v>
      </c>
      <c r="D16" s="648" t="s">
        <v>1393</v>
      </c>
      <c r="F16" s="648" t="s">
        <v>2043</v>
      </c>
      <c r="H16" s="665"/>
      <c r="I16" s="653"/>
    </row>
    <row r="17" spans="2:9">
      <c r="B17" s="653"/>
      <c r="C17" s="666">
        <v>804.1</v>
      </c>
      <c r="D17" s="648" t="s">
        <v>1395</v>
      </c>
      <c r="F17" s="933" t="s">
        <v>2304</v>
      </c>
      <c r="H17" s="665"/>
      <c r="I17" s="653"/>
    </row>
    <row r="18" spans="2:9">
      <c r="B18" s="653"/>
      <c r="C18" s="664">
        <v>805</v>
      </c>
      <c r="D18" s="648" t="s">
        <v>1397</v>
      </c>
      <c r="F18" s="648" t="s">
        <v>2044</v>
      </c>
      <c r="H18" s="665"/>
      <c r="I18" s="653"/>
    </row>
    <row r="19" spans="2:9">
      <c r="B19" s="653"/>
      <c r="C19" s="666">
        <v>805.1</v>
      </c>
      <c r="D19" s="648" t="s">
        <v>2045</v>
      </c>
      <c r="F19" s="663" t="s">
        <v>2046</v>
      </c>
      <c r="H19" s="665"/>
      <c r="I19" s="653"/>
    </row>
    <row r="20" spans="2:9">
      <c r="B20" s="656"/>
      <c r="C20" s="647"/>
      <c r="D20" s="647"/>
      <c r="E20" s="647"/>
      <c r="F20" s="647"/>
      <c r="G20" s="647"/>
      <c r="H20" s="647"/>
      <c r="I20" s="653"/>
    </row>
    <row r="21" spans="2:9">
      <c r="B21" s="653"/>
      <c r="C21" s="667"/>
      <c r="F21" s="651"/>
      <c r="G21" s="653"/>
      <c r="H21" s="651"/>
      <c r="I21" s="653"/>
    </row>
    <row r="22" spans="2:9">
      <c r="B22" s="653"/>
      <c r="C22" s="667" t="s">
        <v>72</v>
      </c>
      <c r="F22" s="768" t="s">
        <v>2156</v>
      </c>
      <c r="G22" s="668" t="s">
        <v>2047</v>
      </c>
      <c r="H22" s="769" t="s">
        <v>2157</v>
      </c>
      <c r="I22" s="653"/>
    </row>
    <row r="23" spans="2:9">
      <c r="B23" s="653"/>
      <c r="C23" s="667" t="s">
        <v>73</v>
      </c>
      <c r="D23" s="659" t="s">
        <v>2048</v>
      </c>
      <c r="E23" s="659"/>
      <c r="F23" s="670" t="s">
        <v>2049</v>
      </c>
      <c r="G23" s="671" t="s">
        <v>1901</v>
      </c>
      <c r="H23" s="672" t="s">
        <v>2050</v>
      </c>
      <c r="I23" s="653"/>
    </row>
    <row r="24" spans="2:9">
      <c r="B24" s="653"/>
      <c r="C24" s="667"/>
      <c r="F24" s="655"/>
      <c r="H24" s="669"/>
      <c r="I24" s="653"/>
    </row>
    <row r="25" spans="2:9">
      <c r="B25" s="656"/>
      <c r="C25" s="673"/>
      <c r="D25" s="674" t="s">
        <v>134</v>
      </c>
      <c r="E25" s="675"/>
      <c r="F25" s="676" t="s">
        <v>155</v>
      </c>
      <c r="G25" s="677" t="s">
        <v>79</v>
      </c>
      <c r="H25" s="937" t="s">
        <v>136</v>
      </c>
      <c r="I25" s="653"/>
    </row>
    <row r="26" spans="2:9">
      <c r="B26" s="653"/>
      <c r="C26" s="667"/>
      <c r="D26" s="654"/>
      <c r="F26" s="655"/>
      <c r="G26" s="653"/>
      <c r="H26" s="938"/>
    </row>
    <row r="27" spans="2:9">
      <c r="B27" s="653"/>
      <c r="C27" s="678">
        <v>1</v>
      </c>
      <c r="D27" s="663" t="s">
        <v>2051</v>
      </c>
      <c r="F27" s="655"/>
      <c r="G27" s="679"/>
      <c r="H27" s="939" t="e">
        <f>(+G27/F27)*100</f>
        <v>#DIV/0!</v>
      </c>
    </row>
    <row r="28" spans="2:9">
      <c r="B28" s="653"/>
      <c r="C28" s="678"/>
      <c r="F28" s="655"/>
      <c r="G28" s="680"/>
      <c r="H28" s="940"/>
    </row>
    <row r="29" spans="2:9">
      <c r="B29" s="653"/>
      <c r="C29" s="678">
        <v>2</v>
      </c>
      <c r="D29" s="663" t="s">
        <v>2052</v>
      </c>
      <c r="F29" s="655"/>
      <c r="G29" s="682"/>
      <c r="H29" s="939" t="e">
        <f>(+G29/F29)*100</f>
        <v>#DIV/0!</v>
      </c>
    </row>
    <row r="30" spans="2:9">
      <c r="B30" s="653"/>
      <c r="C30" s="678"/>
      <c r="D30" s="663" t="s">
        <v>2037</v>
      </c>
      <c r="F30" s="655"/>
      <c r="G30" s="682"/>
      <c r="H30" s="941"/>
    </row>
    <row r="31" spans="2:9">
      <c r="B31" s="653"/>
      <c r="C31" s="678"/>
      <c r="D31" s="663"/>
      <c r="F31" s="655"/>
      <c r="G31" s="682"/>
      <c r="H31" s="941"/>
    </row>
    <row r="32" spans="2:9">
      <c r="B32" s="653"/>
      <c r="C32" s="678">
        <v>3</v>
      </c>
      <c r="D32" s="663" t="s">
        <v>2053</v>
      </c>
      <c r="F32" s="655"/>
      <c r="G32" s="682"/>
      <c r="H32" s="939" t="e">
        <f>(+G32/F32)*100</f>
        <v>#DIV/0!</v>
      </c>
    </row>
    <row r="33" spans="2:9">
      <c r="B33" s="653"/>
      <c r="C33" s="678"/>
      <c r="F33" s="655"/>
      <c r="G33" s="682"/>
      <c r="H33" s="941"/>
    </row>
    <row r="34" spans="2:9">
      <c r="B34" s="653"/>
      <c r="C34" s="678">
        <v>4</v>
      </c>
      <c r="D34" s="663" t="s">
        <v>2054</v>
      </c>
      <c r="F34" s="655"/>
      <c r="G34" s="680"/>
      <c r="H34" s="939" t="e">
        <f>(+G34/F34)*100</f>
        <v>#DIV/0!</v>
      </c>
    </row>
    <row r="35" spans="2:9">
      <c r="B35" s="653"/>
      <c r="C35" s="678"/>
      <c r="F35" s="655"/>
      <c r="G35" s="682"/>
      <c r="H35" s="941"/>
    </row>
    <row r="36" spans="2:9">
      <c r="B36" s="653"/>
      <c r="C36" s="678">
        <v>5</v>
      </c>
      <c r="D36" s="663" t="s">
        <v>2055</v>
      </c>
      <c r="F36" s="655"/>
      <c r="G36" s="680"/>
      <c r="H36" s="939" t="e">
        <f>(+G36/F36)*100</f>
        <v>#DIV/0!</v>
      </c>
    </row>
    <row r="37" spans="2:9">
      <c r="B37" s="653"/>
      <c r="C37" s="678"/>
      <c r="F37" s="655"/>
      <c r="G37" s="680"/>
      <c r="H37" s="940"/>
    </row>
    <row r="38" spans="2:9">
      <c r="B38" s="653"/>
      <c r="C38" s="678">
        <v>6</v>
      </c>
      <c r="D38" s="663" t="s">
        <v>2056</v>
      </c>
      <c r="F38" s="655"/>
      <c r="G38" s="680"/>
      <c r="H38" s="939" t="e">
        <f>(+G38/F38)*100</f>
        <v>#DIV/0!</v>
      </c>
    </row>
    <row r="39" spans="2:9">
      <c r="B39" s="653"/>
      <c r="C39" s="678"/>
      <c r="F39" s="655"/>
      <c r="G39" s="680"/>
      <c r="H39" s="940"/>
    </row>
    <row r="40" spans="2:9">
      <c r="B40" s="653"/>
      <c r="C40" s="678">
        <v>7</v>
      </c>
      <c r="D40" s="663" t="s">
        <v>2057</v>
      </c>
      <c r="F40" s="655"/>
      <c r="G40" s="680"/>
      <c r="H40" s="939" t="e">
        <f>(+G40/F40)*100</f>
        <v>#DIV/0!</v>
      </c>
    </row>
    <row r="41" spans="2:9">
      <c r="B41" s="653"/>
      <c r="C41" s="678"/>
      <c r="F41" s="655"/>
      <c r="G41" s="682"/>
      <c r="H41" s="941"/>
    </row>
    <row r="42" spans="2:9">
      <c r="B42" s="653"/>
      <c r="C42" s="678">
        <v>8</v>
      </c>
      <c r="D42" s="663" t="s">
        <v>2058</v>
      </c>
      <c r="F42" s="655"/>
      <c r="G42" s="682"/>
      <c r="H42" s="939" t="e">
        <f>(+G42/F42)*100</f>
        <v>#DIV/0!</v>
      </c>
    </row>
    <row r="43" spans="2:9">
      <c r="B43" s="653"/>
      <c r="C43" s="678"/>
      <c r="F43" s="655"/>
      <c r="G43" s="682"/>
      <c r="H43" s="941"/>
    </row>
    <row r="44" spans="2:9">
      <c r="B44" s="653"/>
      <c r="C44" s="678">
        <v>9</v>
      </c>
      <c r="D44" s="663" t="s">
        <v>2059</v>
      </c>
      <c r="F44" s="683"/>
      <c r="G44" s="684"/>
      <c r="H44" s="942" t="e">
        <f>(+G44/F44)*100</f>
        <v>#DIV/0!</v>
      </c>
    </row>
    <row r="45" spans="2:9">
      <c r="B45" s="653"/>
      <c r="C45" s="678"/>
      <c r="F45" s="655"/>
      <c r="G45" s="682"/>
      <c r="H45" s="935"/>
      <c r="I45" s="653"/>
    </row>
    <row r="46" spans="2:9">
      <c r="B46" s="653"/>
      <c r="C46" s="678">
        <v>10</v>
      </c>
      <c r="D46" s="774" t="s">
        <v>2305</v>
      </c>
      <c r="F46" s="681">
        <f>SUM(F27:F44)</f>
        <v>0</v>
      </c>
      <c r="G46" s="681">
        <f>SUM(G27:G44)</f>
        <v>0</v>
      </c>
      <c r="H46" s="934" t="e">
        <f>(+G46/F46)*100</f>
        <v>#DIV/0!</v>
      </c>
      <c r="I46" s="653"/>
    </row>
    <row r="47" spans="2:9">
      <c r="B47" s="656"/>
      <c r="C47" s="685"/>
      <c r="D47" s="647"/>
      <c r="E47" s="647"/>
      <c r="F47" s="683"/>
      <c r="G47" s="684"/>
      <c r="H47" s="936"/>
      <c r="I47" s="653"/>
    </row>
    <row r="48" spans="2:9">
      <c r="B48" s="653"/>
      <c r="C48" s="664"/>
      <c r="D48" s="650"/>
      <c r="E48" s="650"/>
      <c r="F48" s="650"/>
      <c r="G48" s="686"/>
      <c r="H48" s="687"/>
      <c r="I48" s="653"/>
    </row>
    <row r="49" spans="2:9">
      <c r="B49" s="688" t="s">
        <v>2060</v>
      </c>
      <c r="C49" s="689"/>
      <c r="D49" s="659"/>
      <c r="E49" s="659"/>
      <c r="F49" s="659"/>
      <c r="G49" s="689"/>
      <c r="H49" s="690"/>
      <c r="I49" s="653"/>
    </row>
    <row r="50" spans="2:9">
      <c r="B50" s="653"/>
      <c r="C50" s="664"/>
      <c r="G50" s="691"/>
      <c r="H50" s="692"/>
      <c r="I50" s="653"/>
    </row>
    <row r="51" spans="2:9">
      <c r="B51" s="653"/>
      <c r="C51" s="664"/>
      <c r="G51" s="665"/>
      <c r="I51" s="653"/>
    </row>
    <row r="52" spans="2:9">
      <c r="B52" s="653"/>
      <c r="C52" s="664"/>
      <c r="G52" s="691"/>
      <c r="I52" s="653"/>
    </row>
    <row r="53" spans="2:9">
      <c r="B53" s="653"/>
      <c r="C53" s="664"/>
      <c r="G53" s="691"/>
      <c r="I53" s="653"/>
    </row>
    <row r="54" spans="2:9">
      <c r="B54" s="653"/>
      <c r="C54" s="664"/>
      <c r="G54" s="665"/>
      <c r="I54" s="653"/>
    </row>
    <row r="55" spans="2:9">
      <c r="B55" s="653"/>
      <c r="C55" s="664"/>
      <c r="G55" s="665"/>
      <c r="I55" s="653"/>
    </row>
    <row r="56" spans="2:9">
      <c r="B56" s="653"/>
      <c r="C56" s="664"/>
      <c r="G56" s="665"/>
      <c r="I56" s="653"/>
    </row>
    <row r="57" spans="2:9">
      <c r="B57" s="653"/>
      <c r="C57" s="664"/>
      <c r="G57" s="665"/>
      <c r="I57" s="653"/>
    </row>
    <row r="58" spans="2:9">
      <c r="B58" s="653"/>
      <c r="C58" s="664"/>
      <c r="G58" s="691"/>
      <c r="I58" s="653"/>
    </row>
    <row r="59" spans="2:9">
      <c r="B59" s="653"/>
      <c r="C59" s="654"/>
      <c r="G59" s="665"/>
      <c r="I59" s="653"/>
    </row>
    <row r="60" spans="2:9">
      <c r="B60" s="653"/>
      <c r="C60" s="654"/>
      <c r="G60" s="665"/>
      <c r="I60" s="653"/>
    </row>
    <row r="61" spans="2:9">
      <c r="B61" s="653"/>
      <c r="C61" s="654"/>
      <c r="G61" s="665"/>
      <c r="I61" s="653"/>
    </row>
    <row r="62" spans="2:9">
      <c r="B62" s="653"/>
      <c r="C62" s="654"/>
      <c r="G62" s="665"/>
      <c r="H62" s="665"/>
      <c r="I62" s="653"/>
    </row>
    <row r="63" spans="2:9">
      <c r="B63" s="653"/>
      <c r="C63" s="654"/>
      <c r="G63" s="665"/>
      <c r="H63" s="665"/>
      <c r="I63" s="653"/>
    </row>
    <row r="64" spans="2:9">
      <c r="B64" s="653"/>
      <c r="C64" s="654"/>
      <c r="G64" s="665"/>
      <c r="H64" s="665"/>
      <c r="I64" s="653"/>
    </row>
    <row r="65" spans="2:9">
      <c r="B65" s="653"/>
      <c r="C65" s="654"/>
      <c r="G65" s="665"/>
      <c r="H65" s="665"/>
      <c r="I65" s="653"/>
    </row>
    <row r="66" spans="2:9">
      <c r="B66" s="653"/>
      <c r="C66" s="654"/>
      <c r="G66" s="665"/>
      <c r="H66" s="665"/>
      <c r="I66" s="653"/>
    </row>
    <row r="67" spans="2:9">
      <c r="B67" s="653"/>
      <c r="C67" s="654"/>
      <c r="I67" s="653"/>
    </row>
    <row r="68" spans="2:9">
      <c r="B68" s="653"/>
      <c r="C68" s="654"/>
      <c r="I68" s="653"/>
    </row>
    <row r="69" spans="2:9">
      <c r="B69" s="656"/>
      <c r="C69" s="693"/>
      <c r="D69" s="647"/>
      <c r="E69" s="647"/>
      <c r="F69" s="647"/>
      <c r="G69" s="647"/>
      <c r="H69" s="647"/>
      <c r="I69" s="653"/>
    </row>
    <row r="71" spans="2:9">
      <c r="H71" s="770" t="s">
        <v>2526</v>
      </c>
    </row>
    <row r="72" spans="2:9">
      <c r="H72" s="663"/>
    </row>
    <row r="75" spans="2:9" ht="15.75">
      <c r="D75" s="694"/>
      <c r="E75" s="694"/>
    </row>
    <row r="150" spans="10:12">
      <c r="J150" s="648" t="s">
        <v>41</v>
      </c>
      <c r="K150" s="648" t="s">
        <v>41</v>
      </c>
      <c r="L150" s="648" t="s">
        <v>41</v>
      </c>
    </row>
  </sheetData>
  <pageMargins left="0.5" right="0.5" top="0.5" bottom="0.55000000000000004" header="0.5" footer="0.5"/>
  <pageSetup scale="65"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K73"/>
  <sheetViews>
    <sheetView topLeftCell="A41" workbookViewId="0">
      <selection activeCell="K72" sqref="K72"/>
    </sheetView>
  </sheetViews>
  <sheetFormatPr defaultRowHeight="15"/>
  <cols>
    <col min="1" max="1" width="1.44140625" customWidth="1"/>
    <col min="2" max="2" width="5.21875" customWidth="1"/>
    <col min="3" max="3" width="18" customWidth="1"/>
    <col min="4" max="4" width="13" customWidth="1"/>
    <col min="5" max="5" width="12.33203125" customWidth="1"/>
    <col min="6" max="6" width="11.5546875" customWidth="1"/>
    <col min="7" max="7" width="10.88671875" customWidth="1"/>
    <col min="8" max="8" width="13.77734375" customWidth="1"/>
    <col min="9" max="9" width="13.6640625" customWidth="1"/>
    <col min="10" max="10" width="14.109375" customWidth="1"/>
    <col min="11" max="11" width="18.33203125" customWidth="1"/>
  </cols>
  <sheetData>
    <row r="1" spans="1:11">
      <c r="A1" s="648"/>
      <c r="B1" s="648"/>
      <c r="C1" s="648"/>
      <c r="D1" s="648"/>
      <c r="E1" s="648"/>
      <c r="F1" s="648"/>
      <c r="G1" s="648"/>
      <c r="H1" s="648"/>
      <c r="I1" s="648"/>
      <c r="J1" s="648"/>
      <c r="K1" s="648"/>
    </row>
    <row r="2" spans="1:11">
      <c r="A2" s="648"/>
      <c r="B2" s="647"/>
      <c r="C2" s="647"/>
      <c r="D2" s="647"/>
      <c r="E2" s="647"/>
      <c r="F2" s="647"/>
      <c r="G2" s="647"/>
      <c r="H2" s="647"/>
      <c r="I2" s="648"/>
      <c r="J2" s="648"/>
      <c r="K2" s="648"/>
    </row>
    <row r="3" spans="1:11">
      <c r="A3" s="648"/>
      <c r="B3" s="649"/>
      <c r="C3" s="650" t="s">
        <v>42</v>
      </c>
      <c r="D3" s="650"/>
      <c r="F3" s="649" t="s">
        <v>43</v>
      </c>
      <c r="G3" s="650"/>
      <c r="H3" s="650"/>
      <c r="I3" s="944" t="s">
        <v>44</v>
      </c>
      <c r="J3" s="812"/>
      <c r="K3" s="938" t="s">
        <v>45</v>
      </c>
    </row>
    <row r="4" spans="1:11">
      <c r="A4" s="648"/>
      <c r="B4" s="653"/>
      <c r="C4" s="648"/>
      <c r="D4" s="648"/>
      <c r="F4" s="943" t="s">
        <v>2106</v>
      </c>
      <c r="G4" s="774"/>
      <c r="H4" s="648"/>
      <c r="I4" s="945"/>
      <c r="J4" s="946"/>
      <c r="K4" s="954"/>
    </row>
    <row r="5" spans="1:11">
      <c r="A5" s="648"/>
      <c r="B5" s="653"/>
      <c r="C5" s="648"/>
      <c r="D5" s="648"/>
      <c r="F5" s="943" t="s">
        <v>2107</v>
      </c>
      <c r="G5" s="774"/>
      <c r="H5" s="648"/>
      <c r="I5" s="945"/>
      <c r="J5" s="955"/>
      <c r="K5" s="956" t="s">
        <v>2068</v>
      </c>
    </row>
    <row r="6" spans="1:11">
      <c r="A6" s="648"/>
      <c r="B6" s="944"/>
      <c r="C6" s="958"/>
      <c r="D6" s="958"/>
      <c r="E6" s="958"/>
      <c r="F6" s="958"/>
      <c r="G6" s="958"/>
      <c r="H6" s="958"/>
      <c r="I6" s="958"/>
      <c r="J6" s="958"/>
      <c r="K6" s="959"/>
    </row>
    <row r="7" spans="1:11" ht="15.75">
      <c r="A7" s="648"/>
      <c r="B7" s="945"/>
      <c r="C7" s="960" t="s">
        <v>2158</v>
      </c>
      <c r="D7" s="1448" t="s">
        <v>2159</v>
      </c>
      <c r="E7" s="1449"/>
      <c r="F7" s="1449"/>
      <c r="G7" s="1449"/>
      <c r="H7" s="1449"/>
      <c r="I7" s="1449"/>
      <c r="J7" s="1449"/>
      <c r="K7" s="961"/>
    </row>
    <row r="8" spans="1:11" ht="15.75">
      <c r="A8" s="648"/>
      <c r="B8" s="947"/>
      <c r="C8" s="962"/>
      <c r="D8" s="963"/>
      <c r="E8" s="964"/>
      <c r="F8" s="964"/>
      <c r="G8" s="964"/>
      <c r="H8" s="964"/>
      <c r="I8" s="964"/>
      <c r="J8" s="964"/>
      <c r="K8" s="965"/>
    </row>
    <row r="9" spans="1:11">
      <c r="A9" s="648"/>
      <c r="B9" s="957" t="s">
        <v>2174</v>
      </c>
      <c r="C9" s="775" t="s">
        <v>2180</v>
      </c>
      <c r="D9" s="647"/>
      <c r="E9" s="647"/>
      <c r="F9" s="647"/>
      <c r="G9" s="647"/>
      <c r="H9" s="647"/>
      <c r="I9" s="647"/>
      <c r="J9" s="647"/>
      <c r="K9" s="951"/>
    </row>
    <row r="10" spans="1:11" ht="85.5" customHeight="1">
      <c r="A10" s="648"/>
      <c r="B10" s="771"/>
      <c r="C10" s="781" t="s">
        <v>2160</v>
      </c>
      <c r="D10" s="776" t="s">
        <v>2175</v>
      </c>
      <c r="E10" s="776" t="s">
        <v>2176</v>
      </c>
      <c r="F10" s="776" t="s">
        <v>2177</v>
      </c>
      <c r="G10" s="776" t="s">
        <v>2178</v>
      </c>
      <c r="H10" s="776" t="s">
        <v>2179</v>
      </c>
      <c r="I10" s="776"/>
      <c r="J10" s="776" t="s">
        <v>2173</v>
      </c>
      <c r="K10" s="776" t="s">
        <v>2185</v>
      </c>
    </row>
    <row r="11" spans="1:11">
      <c r="A11" s="648"/>
      <c r="B11" s="681">
        <v>1</v>
      </c>
      <c r="C11" s="772"/>
      <c r="D11" s="785" t="s">
        <v>2184</v>
      </c>
      <c r="E11" s="785" t="s">
        <v>2184</v>
      </c>
      <c r="F11" s="785" t="s">
        <v>2183</v>
      </c>
      <c r="G11" s="785" t="s">
        <v>2184</v>
      </c>
      <c r="H11" s="785" t="s">
        <v>2184</v>
      </c>
      <c r="I11" s="785" t="s">
        <v>2184</v>
      </c>
      <c r="J11" s="785" t="s">
        <v>2183</v>
      </c>
      <c r="K11" s="785" t="s">
        <v>2184</v>
      </c>
    </row>
    <row r="12" spans="1:11">
      <c r="A12" s="648"/>
      <c r="B12" s="681">
        <v>2</v>
      </c>
      <c r="C12" s="782" t="s">
        <v>2161</v>
      </c>
      <c r="D12" s="784"/>
      <c r="E12" s="784"/>
      <c r="F12" s="784"/>
      <c r="G12" s="784"/>
      <c r="H12" s="784"/>
      <c r="I12" s="784"/>
      <c r="J12" s="784"/>
      <c r="K12" s="784">
        <f>SUM(D12:J12)-F12-J12</f>
        <v>0</v>
      </c>
    </row>
    <row r="13" spans="1:11">
      <c r="A13" s="648"/>
      <c r="B13" s="681">
        <v>3</v>
      </c>
      <c r="C13" s="782" t="s">
        <v>2162</v>
      </c>
      <c r="D13" s="784"/>
      <c r="E13" s="784"/>
      <c r="F13" s="784"/>
      <c r="G13" s="784"/>
      <c r="H13" s="784"/>
      <c r="I13" s="784"/>
      <c r="J13" s="784"/>
      <c r="K13" s="784">
        <f t="shared" ref="K13:K25" si="0">SUM(D13:J13)-F13-J13</f>
        <v>0</v>
      </c>
    </row>
    <row r="14" spans="1:11">
      <c r="A14" s="648"/>
      <c r="B14" s="681">
        <v>4</v>
      </c>
      <c r="C14" s="782" t="s">
        <v>2163</v>
      </c>
      <c r="D14" s="784"/>
      <c r="E14" s="784"/>
      <c r="F14" s="784"/>
      <c r="G14" s="784"/>
      <c r="H14" s="784"/>
      <c r="I14" s="784"/>
      <c r="J14" s="784"/>
      <c r="K14" s="784">
        <f t="shared" si="0"/>
        <v>0</v>
      </c>
    </row>
    <row r="15" spans="1:11">
      <c r="A15" s="648"/>
      <c r="B15" s="681">
        <v>5</v>
      </c>
      <c r="C15" s="782" t="s">
        <v>2164</v>
      </c>
      <c r="D15" s="784"/>
      <c r="E15" s="784"/>
      <c r="F15" s="784"/>
      <c r="G15" s="784"/>
      <c r="H15" s="784"/>
      <c r="I15" s="784"/>
      <c r="J15" s="784"/>
      <c r="K15" s="784">
        <f t="shared" si="0"/>
        <v>0</v>
      </c>
    </row>
    <row r="16" spans="1:11">
      <c r="A16" s="648"/>
      <c r="B16" s="681">
        <v>6</v>
      </c>
      <c r="C16" s="782" t="s">
        <v>2165</v>
      </c>
      <c r="D16" s="784"/>
      <c r="E16" s="784"/>
      <c r="F16" s="784"/>
      <c r="G16" s="784"/>
      <c r="H16" s="784"/>
      <c r="I16" s="784"/>
      <c r="J16" s="784"/>
      <c r="K16" s="784">
        <f t="shared" si="0"/>
        <v>0</v>
      </c>
    </row>
    <row r="17" spans="1:11">
      <c r="A17" s="648"/>
      <c r="B17" s="681">
        <v>7</v>
      </c>
      <c r="C17" s="782" t="s">
        <v>2166</v>
      </c>
      <c r="D17" s="784"/>
      <c r="E17" s="784"/>
      <c r="F17" s="784"/>
      <c r="G17" s="784"/>
      <c r="H17" s="784"/>
      <c r="I17" s="784"/>
      <c r="J17" s="784"/>
      <c r="K17" s="784">
        <f t="shared" si="0"/>
        <v>0</v>
      </c>
    </row>
    <row r="18" spans="1:11">
      <c r="A18" s="648"/>
      <c r="B18" s="681">
        <v>8</v>
      </c>
      <c r="C18" s="782" t="s">
        <v>2167</v>
      </c>
      <c r="D18" s="784"/>
      <c r="E18" s="784"/>
      <c r="F18" s="784"/>
      <c r="G18" s="784"/>
      <c r="H18" s="784"/>
      <c r="I18" s="784"/>
      <c r="J18" s="784"/>
      <c r="K18" s="784">
        <f t="shared" si="0"/>
        <v>0</v>
      </c>
    </row>
    <row r="19" spans="1:11">
      <c r="A19" s="648"/>
      <c r="B19" s="681">
        <v>9</v>
      </c>
      <c r="C19" s="782" t="s">
        <v>2168</v>
      </c>
      <c r="D19" s="784"/>
      <c r="E19" s="784"/>
      <c r="F19" s="784"/>
      <c r="G19" s="784"/>
      <c r="H19" s="784"/>
      <c r="I19" s="784"/>
      <c r="J19" s="784"/>
      <c r="K19" s="784">
        <f t="shared" si="0"/>
        <v>0</v>
      </c>
    </row>
    <row r="20" spans="1:11">
      <c r="A20" s="648"/>
      <c r="B20" s="681">
        <v>10</v>
      </c>
      <c r="C20" s="782" t="s">
        <v>2169</v>
      </c>
      <c r="D20" s="784"/>
      <c r="E20" s="784"/>
      <c r="F20" s="784"/>
      <c r="G20" s="784"/>
      <c r="H20" s="784"/>
      <c r="I20" s="784"/>
      <c r="J20" s="784"/>
      <c r="K20" s="784">
        <f t="shared" si="0"/>
        <v>0</v>
      </c>
    </row>
    <row r="21" spans="1:11">
      <c r="A21" s="648"/>
      <c r="B21" s="681">
        <v>11</v>
      </c>
      <c r="C21" s="782" t="s">
        <v>2170</v>
      </c>
      <c r="D21" s="784"/>
      <c r="E21" s="784"/>
      <c r="F21" s="784"/>
      <c r="G21" s="784"/>
      <c r="H21" s="784"/>
      <c r="I21" s="784"/>
      <c r="J21" s="784"/>
      <c r="K21" s="784">
        <f t="shared" si="0"/>
        <v>0</v>
      </c>
    </row>
    <row r="22" spans="1:11">
      <c r="A22" s="648"/>
      <c r="B22" s="681">
        <v>12</v>
      </c>
      <c r="C22" s="782" t="s">
        <v>2171</v>
      </c>
      <c r="D22" s="784"/>
      <c r="E22" s="784"/>
      <c r="F22" s="784"/>
      <c r="G22" s="784"/>
      <c r="H22" s="784"/>
      <c r="I22" s="784"/>
      <c r="J22" s="784"/>
      <c r="K22" s="784">
        <f t="shared" si="0"/>
        <v>0</v>
      </c>
    </row>
    <row r="23" spans="1:11">
      <c r="A23" s="648"/>
      <c r="B23" s="681">
        <v>13</v>
      </c>
      <c r="C23" s="782" t="s">
        <v>2172</v>
      </c>
      <c r="D23" s="784"/>
      <c r="E23" s="784"/>
      <c r="F23" s="784"/>
      <c r="G23" s="784"/>
      <c r="H23" s="784"/>
      <c r="I23" s="784"/>
      <c r="J23" s="784"/>
      <c r="K23" s="784">
        <f t="shared" si="0"/>
        <v>0</v>
      </c>
    </row>
    <row r="24" spans="1:11">
      <c r="A24" s="648"/>
      <c r="B24" s="681">
        <v>14</v>
      </c>
      <c r="C24" s="783"/>
      <c r="D24" s="784"/>
      <c r="E24" s="784"/>
      <c r="F24" s="784"/>
      <c r="G24" s="784"/>
      <c r="H24" s="784"/>
      <c r="I24" s="784"/>
      <c r="J24" s="784"/>
      <c r="K24" s="784"/>
    </row>
    <row r="25" spans="1:11">
      <c r="A25" s="648"/>
      <c r="B25" s="681">
        <v>15</v>
      </c>
      <c r="C25" s="782" t="s">
        <v>2195</v>
      </c>
      <c r="D25" s="784"/>
      <c r="E25" s="784"/>
      <c r="F25" s="784"/>
      <c r="G25" s="784"/>
      <c r="H25" s="784"/>
      <c r="I25" s="784"/>
      <c r="J25" s="784"/>
      <c r="K25" s="784">
        <f t="shared" si="0"/>
        <v>0</v>
      </c>
    </row>
    <row r="26" spans="1:11">
      <c r="A26" s="648"/>
      <c r="B26" s="655"/>
      <c r="C26" s="783"/>
      <c r="D26" s="655"/>
      <c r="E26" s="655"/>
      <c r="F26" s="655"/>
      <c r="G26" s="655"/>
      <c r="H26" s="655"/>
      <c r="I26" s="655"/>
      <c r="J26" s="655"/>
      <c r="K26" s="655"/>
    </row>
    <row r="27" spans="1:11">
      <c r="A27" s="648"/>
      <c r="B27" s="655"/>
      <c r="C27" s="783"/>
      <c r="D27" s="655"/>
      <c r="E27" s="655"/>
      <c r="F27" s="655"/>
      <c r="G27" s="655"/>
      <c r="H27" s="655"/>
      <c r="I27" s="655"/>
      <c r="J27" s="655"/>
      <c r="K27" s="655"/>
    </row>
    <row r="28" spans="1:11">
      <c r="A28" s="648"/>
      <c r="B28" s="655"/>
      <c r="C28" s="783"/>
      <c r="D28" s="655"/>
      <c r="E28" s="655"/>
      <c r="F28" s="655"/>
      <c r="G28" s="655"/>
      <c r="H28" s="655"/>
      <c r="I28" s="655"/>
      <c r="J28" s="655"/>
      <c r="K28" s="655"/>
    </row>
    <row r="29" spans="1:11">
      <c r="A29" s="648"/>
      <c r="B29" s="779" t="s">
        <v>2181</v>
      </c>
      <c r="C29" s="780" t="s">
        <v>2182</v>
      </c>
      <c r="D29" s="777"/>
      <c r="E29" s="777"/>
      <c r="F29" s="777"/>
      <c r="G29" s="777"/>
      <c r="H29" s="777"/>
      <c r="I29" s="777"/>
      <c r="J29" s="777"/>
      <c r="K29" s="778"/>
    </row>
    <row r="30" spans="1:11" ht="89.25">
      <c r="A30" s="648"/>
      <c r="B30" s="771"/>
      <c r="C30" s="781" t="s">
        <v>2160</v>
      </c>
      <c r="D30" s="776" t="s">
        <v>2186</v>
      </c>
      <c r="E30" s="776" t="s">
        <v>2188</v>
      </c>
      <c r="F30" s="776" t="s">
        <v>2187</v>
      </c>
      <c r="G30" s="776" t="s">
        <v>2189</v>
      </c>
      <c r="H30" s="776" t="s">
        <v>2190</v>
      </c>
      <c r="I30" s="776" t="s">
        <v>2191</v>
      </c>
      <c r="J30" s="776" t="s">
        <v>2173</v>
      </c>
      <c r="K30" s="776" t="s">
        <v>2192</v>
      </c>
    </row>
    <row r="31" spans="1:11">
      <c r="A31" s="648"/>
      <c r="B31" s="681">
        <v>1</v>
      </c>
      <c r="C31" s="772"/>
      <c r="D31" s="785" t="s">
        <v>2193</v>
      </c>
      <c r="E31" s="785" t="s">
        <v>2193</v>
      </c>
      <c r="F31" s="785" t="s">
        <v>2193</v>
      </c>
      <c r="G31" s="785" t="s">
        <v>2193</v>
      </c>
      <c r="H31" s="785" t="s">
        <v>2193</v>
      </c>
      <c r="I31" s="785" t="s">
        <v>2193</v>
      </c>
      <c r="J31" s="785" t="s">
        <v>2193</v>
      </c>
      <c r="K31" s="655"/>
    </row>
    <row r="32" spans="1:11">
      <c r="A32" s="648"/>
      <c r="B32" s="681">
        <v>2</v>
      </c>
      <c r="C32" s="782" t="s">
        <v>2161</v>
      </c>
      <c r="D32" s="786"/>
      <c r="E32" s="786"/>
      <c r="F32" s="786"/>
      <c r="G32" s="786"/>
      <c r="H32" s="786"/>
      <c r="I32" s="786"/>
      <c r="J32" s="786"/>
      <c r="K32" s="786">
        <f>+D32+G32</f>
        <v>0</v>
      </c>
    </row>
    <row r="33" spans="1:11">
      <c r="A33" s="648"/>
      <c r="B33" s="681">
        <v>3</v>
      </c>
      <c r="C33" s="782" t="s">
        <v>2162</v>
      </c>
      <c r="D33" s="786"/>
      <c r="E33" s="786"/>
      <c r="F33" s="786"/>
      <c r="G33" s="786"/>
      <c r="H33" s="786"/>
      <c r="I33" s="786"/>
      <c r="J33" s="786"/>
      <c r="K33" s="786">
        <f t="shared" ref="K33:K43" si="1">+D33+G33</f>
        <v>0</v>
      </c>
    </row>
    <row r="34" spans="1:11">
      <c r="A34" s="648"/>
      <c r="B34" s="681">
        <v>4</v>
      </c>
      <c r="C34" s="782" t="s">
        <v>2163</v>
      </c>
      <c r="D34" s="786"/>
      <c r="E34" s="786"/>
      <c r="F34" s="786"/>
      <c r="G34" s="786"/>
      <c r="H34" s="786"/>
      <c r="I34" s="786"/>
      <c r="J34" s="786"/>
      <c r="K34" s="786">
        <f t="shared" si="1"/>
        <v>0</v>
      </c>
    </row>
    <row r="35" spans="1:11">
      <c r="A35" s="648"/>
      <c r="B35" s="681">
        <v>5</v>
      </c>
      <c r="C35" s="782" t="s">
        <v>2164</v>
      </c>
      <c r="D35" s="786"/>
      <c r="E35" s="786"/>
      <c r="F35" s="786"/>
      <c r="G35" s="786"/>
      <c r="H35" s="786"/>
      <c r="I35" s="786"/>
      <c r="J35" s="786"/>
      <c r="K35" s="786">
        <f t="shared" si="1"/>
        <v>0</v>
      </c>
    </row>
    <row r="36" spans="1:11">
      <c r="A36" s="648"/>
      <c r="B36" s="681">
        <v>6</v>
      </c>
      <c r="C36" s="782" t="s">
        <v>2165</v>
      </c>
      <c r="D36" s="786"/>
      <c r="E36" s="786"/>
      <c r="F36" s="786"/>
      <c r="G36" s="786"/>
      <c r="H36" s="786"/>
      <c r="I36" s="786"/>
      <c r="J36" s="786"/>
      <c r="K36" s="786">
        <f t="shared" si="1"/>
        <v>0</v>
      </c>
    </row>
    <row r="37" spans="1:11">
      <c r="A37" s="648"/>
      <c r="B37" s="681">
        <v>7</v>
      </c>
      <c r="C37" s="782" t="s">
        <v>2166</v>
      </c>
      <c r="D37" s="786"/>
      <c r="E37" s="786"/>
      <c r="F37" s="786"/>
      <c r="G37" s="786"/>
      <c r="H37" s="786"/>
      <c r="I37" s="786"/>
      <c r="J37" s="786"/>
      <c r="K37" s="786">
        <f t="shared" si="1"/>
        <v>0</v>
      </c>
    </row>
    <row r="38" spans="1:11">
      <c r="A38" s="648"/>
      <c r="B38" s="681">
        <v>8</v>
      </c>
      <c r="C38" s="782" t="s">
        <v>2167</v>
      </c>
      <c r="D38" s="786"/>
      <c r="E38" s="786"/>
      <c r="F38" s="786"/>
      <c r="G38" s="786"/>
      <c r="H38" s="786"/>
      <c r="I38" s="786"/>
      <c r="J38" s="786"/>
      <c r="K38" s="786">
        <f t="shared" si="1"/>
        <v>0</v>
      </c>
    </row>
    <row r="39" spans="1:11">
      <c r="A39" s="648"/>
      <c r="B39" s="681">
        <v>9</v>
      </c>
      <c r="C39" s="782" t="s">
        <v>2168</v>
      </c>
      <c r="D39" s="786"/>
      <c r="E39" s="786"/>
      <c r="F39" s="786"/>
      <c r="G39" s="786"/>
      <c r="H39" s="786"/>
      <c r="I39" s="786"/>
      <c r="J39" s="786"/>
      <c r="K39" s="786">
        <f t="shared" si="1"/>
        <v>0</v>
      </c>
    </row>
    <row r="40" spans="1:11">
      <c r="A40" s="648"/>
      <c r="B40" s="681">
        <v>10</v>
      </c>
      <c r="C40" s="782" t="s">
        <v>2169</v>
      </c>
      <c r="D40" s="786"/>
      <c r="E40" s="786"/>
      <c r="F40" s="786"/>
      <c r="G40" s="786"/>
      <c r="H40" s="786"/>
      <c r="I40" s="786"/>
      <c r="J40" s="786"/>
      <c r="K40" s="786">
        <f t="shared" si="1"/>
        <v>0</v>
      </c>
    </row>
    <row r="41" spans="1:11">
      <c r="A41" s="648"/>
      <c r="B41" s="681">
        <v>11</v>
      </c>
      <c r="C41" s="782" t="s">
        <v>2170</v>
      </c>
      <c r="D41" s="786"/>
      <c r="E41" s="786"/>
      <c r="F41" s="786"/>
      <c r="G41" s="786"/>
      <c r="H41" s="786"/>
      <c r="I41" s="786"/>
      <c r="J41" s="786"/>
      <c r="K41" s="786">
        <f t="shared" si="1"/>
        <v>0</v>
      </c>
    </row>
    <row r="42" spans="1:11">
      <c r="A42" s="648"/>
      <c r="B42" s="681">
        <v>12</v>
      </c>
      <c r="C42" s="782" t="s">
        <v>2171</v>
      </c>
      <c r="D42" s="786"/>
      <c r="E42" s="786"/>
      <c r="F42" s="786"/>
      <c r="G42" s="786"/>
      <c r="H42" s="786"/>
      <c r="I42" s="786"/>
      <c r="J42" s="786"/>
      <c r="K42" s="786">
        <f t="shared" si="1"/>
        <v>0</v>
      </c>
    </row>
    <row r="43" spans="1:11">
      <c r="A43" s="648"/>
      <c r="B43" s="681">
        <v>13</v>
      </c>
      <c r="C43" s="782" t="s">
        <v>2172</v>
      </c>
      <c r="D43" s="786"/>
      <c r="E43" s="786"/>
      <c r="F43" s="786"/>
      <c r="G43" s="786"/>
      <c r="H43" s="786"/>
      <c r="I43" s="786"/>
      <c r="J43" s="786"/>
      <c r="K43" s="786">
        <f t="shared" si="1"/>
        <v>0</v>
      </c>
    </row>
    <row r="44" spans="1:11">
      <c r="A44" s="648"/>
      <c r="B44" s="681">
        <v>14</v>
      </c>
      <c r="C44" s="783"/>
      <c r="D44" s="786"/>
      <c r="E44" s="786"/>
      <c r="F44" s="786"/>
      <c r="G44" s="786"/>
      <c r="H44" s="786"/>
      <c r="I44" s="786"/>
      <c r="J44" s="786"/>
      <c r="K44" s="786"/>
    </row>
    <row r="45" spans="1:11">
      <c r="A45" s="648"/>
      <c r="B45" s="681">
        <v>15</v>
      </c>
      <c r="C45" s="773" t="s">
        <v>2194</v>
      </c>
      <c r="D45" s="786">
        <f>SUM(D32:D43)</f>
        <v>0</v>
      </c>
      <c r="E45" s="786">
        <f t="shared" ref="E45:K45" si="2">SUM(E32:E43)</f>
        <v>0</v>
      </c>
      <c r="F45" s="786">
        <f t="shared" si="2"/>
        <v>0</v>
      </c>
      <c r="G45" s="786">
        <f>+G43</f>
        <v>0</v>
      </c>
      <c r="H45" s="786">
        <f t="shared" si="2"/>
        <v>0</v>
      </c>
      <c r="I45" s="786">
        <f t="shared" si="2"/>
        <v>0</v>
      </c>
      <c r="J45" s="786">
        <f>+J43</f>
        <v>0</v>
      </c>
      <c r="K45" s="786">
        <f t="shared" si="2"/>
        <v>0</v>
      </c>
    </row>
    <row r="46" spans="1:11">
      <c r="A46" s="648"/>
      <c r="B46" s="655"/>
      <c r="C46" s="783"/>
      <c r="D46" s="786"/>
      <c r="E46" s="786"/>
      <c r="F46" s="786"/>
      <c r="G46" s="786"/>
      <c r="H46" s="786"/>
      <c r="I46" s="786"/>
      <c r="J46" s="786"/>
      <c r="K46" s="786"/>
    </row>
    <row r="47" spans="1:11">
      <c r="A47" s="648"/>
      <c r="B47" s="655"/>
      <c r="C47" s="783"/>
      <c r="D47" s="786"/>
      <c r="E47" s="786"/>
      <c r="F47" s="786"/>
      <c r="G47" s="786"/>
      <c r="H47" s="786"/>
      <c r="I47" s="786"/>
      <c r="J47" s="786"/>
      <c r="K47" s="786"/>
    </row>
    <row r="48" spans="1:11">
      <c r="A48" s="648"/>
      <c r="B48" s="779" t="s">
        <v>2196</v>
      </c>
      <c r="C48" s="780" t="s">
        <v>2210</v>
      </c>
      <c r="D48" s="777"/>
      <c r="E48" s="777"/>
      <c r="F48" s="777"/>
      <c r="G48" s="777"/>
      <c r="H48" s="777"/>
      <c r="I48" s="777"/>
      <c r="J48" s="777"/>
      <c r="K48" s="778"/>
    </row>
    <row r="49" spans="1:11" ht="51">
      <c r="A49" s="648"/>
      <c r="B49" s="651"/>
      <c r="C49" s="781" t="s">
        <v>2160</v>
      </c>
      <c r="D49" s="776" t="s">
        <v>2204</v>
      </c>
      <c r="E49" s="776" t="s">
        <v>2197</v>
      </c>
      <c r="F49" s="776" t="s">
        <v>2198</v>
      </c>
      <c r="G49" s="776" t="s">
        <v>2199</v>
      </c>
      <c r="H49" s="776" t="s">
        <v>2201</v>
      </c>
      <c r="I49" s="776" t="s">
        <v>2200</v>
      </c>
      <c r="J49" s="776" t="s">
        <v>2202</v>
      </c>
      <c r="K49" s="776" t="s">
        <v>2205</v>
      </c>
    </row>
    <row r="50" spans="1:11">
      <c r="A50" s="648"/>
      <c r="B50" s="952">
        <v>1</v>
      </c>
      <c r="C50" s="948"/>
      <c r="D50" s="785" t="s">
        <v>2184</v>
      </c>
      <c r="E50" s="785" t="s">
        <v>2184</v>
      </c>
      <c r="F50" s="785" t="s">
        <v>2184</v>
      </c>
      <c r="G50" s="785" t="s">
        <v>2184</v>
      </c>
      <c r="H50" s="785" t="s">
        <v>2203</v>
      </c>
      <c r="I50" s="785" t="s">
        <v>2203</v>
      </c>
      <c r="J50" s="785" t="s">
        <v>2184</v>
      </c>
      <c r="K50" s="785" t="s">
        <v>2203</v>
      </c>
    </row>
    <row r="51" spans="1:11">
      <c r="A51" s="648"/>
      <c r="B51" s="940">
        <v>2</v>
      </c>
      <c r="C51" s="949" t="s">
        <v>2161</v>
      </c>
      <c r="D51" s="786">
        <f>+K12+K32</f>
        <v>0</v>
      </c>
      <c r="E51" s="786"/>
      <c r="F51" s="786"/>
      <c r="G51" s="786"/>
      <c r="H51" s="786"/>
      <c r="I51" s="786"/>
      <c r="J51" s="786"/>
      <c r="K51" s="786">
        <f>SUM(E51:I51)</f>
        <v>0</v>
      </c>
    </row>
    <row r="52" spans="1:11">
      <c r="A52" s="648"/>
      <c r="B52" s="940">
        <v>3</v>
      </c>
      <c r="C52" s="949" t="s">
        <v>2162</v>
      </c>
      <c r="D52" s="786">
        <f t="shared" ref="D52:D62" si="3">+K13+K33</f>
        <v>0</v>
      </c>
      <c r="E52" s="786"/>
      <c r="F52" s="786"/>
      <c r="G52" s="786"/>
      <c r="H52" s="786"/>
      <c r="I52" s="786"/>
      <c r="J52" s="786"/>
      <c r="K52" s="786">
        <f t="shared" ref="K52:K62" si="4">SUM(E52:I52)</f>
        <v>0</v>
      </c>
    </row>
    <row r="53" spans="1:11">
      <c r="A53" s="648"/>
      <c r="B53" s="940">
        <v>4</v>
      </c>
      <c r="C53" s="949" t="s">
        <v>2163</v>
      </c>
      <c r="D53" s="786">
        <f t="shared" si="3"/>
        <v>0</v>
      </c>
      <c r="E53" s="786"/>
      <c r="F53" s="786"/>
      <c r="G53" s="786"/>
      <c r="H53" s="786"/>
      <c r="I53" s="786"/>
      <c r="J53" s="786"/>
      <c r="K53" s="786">
        <f t="shared" si="4"/>
        <v>0</v>
      </c>
    </row>
    <row r="54" spans="1:11">
      <c r="A54" s="648"/>
      <c r="B54" s="940">
        <v>5</v>
      </c>
      <c r="C54" s="949" t="s">
        <v>2164</v>
      </c>
      <c r="D54" s="786">
        <f t="shared" si="3"/>
        <v>0</v>
      </c>
      <c r="E54" s="787"/>
      <c r="F54" s="787"/>
      <c r="G54" s="787"/>
      <c r="H54" s="787"/>
      <c r="I54" s="787"/>
      <c r="J54" s="787"/>
      <c r="K54" s="786">
        <f t="shared" si="4"/>
        <v>0</v>
      </c>
    </row>
    <row r="55" spans="1:11">
      <c r="A55" s="648"/>
      <c r="B55" s="940">
        <v>6</v>
      </c>
      <c r="C55" s="949" t="s">
        <v>2165</v>
      </c>
      <c r="D55" s="786">
        <f t="shared" si="3"/>
        <v>0</v>
      </c>
      <c r="E55" s="787"/>
      <c r="F55" s="787"/>
      <c r="G55" s="787"/>
      <c r="H55" s="787"/>
      <c r="I55" s="787"/>
      <c r="J55" s="787"/>
      <c r="K55" s="786">
        <f t="shared" si="4"/>
        <v>0</v>
      </c>
    </row>
    <row r="56" spans="1:11">
      <c r="A56" s="648"/>
      <c r="B56" s="940">
        <v>7</v>
      </c>
      <c r="C56" s="949" t="s">
        <v>2166</v>
      </c>
      <c r="D56" s="786">
        <f t="shared" si="3"/>
        <v>0</v>
      </c>
      <c r="E56" s="787"/>
      <c r="F56" s="787"/>
      <c r="G56" s="787"/>
      <c r="H56" s="787"/>
      <c r="I56" s="787"/>
      <c r="J56" s="787"/>
      <c r="K56" s="786">
        <f t="shared" si="4"/>
        <v>0</v>
      </c>
    </row>
    <row r="57" spans="1:11">
      <c r="A57" s="648"/>
      <c r="B57" s="940">
        <v>8</v>
      </c>
      <c r="C57" s="949" t="s">
        <v>2167</v>
      </c>
      <c r="D57" s="786">
        <f t="shared" si="3"/>
        <v>0</v>
      </c>
      <c r="E57" s="787"/>
      <c r="F57" s="787"/>
      <c r="G57" s="787"/>
      <c r="H57" s="787"/>
      <c r="I57" s="787"/>
      <c r="J57" s="787"/>
      <c r="K57" s="786">
        <f t="shared" si="4"/>
        <v>0</v>
      </c>
    </row>
    <row r="58" spans="1:11">
      <c r="A58" s="648"/>
      <c r="B58" s="940">
        <v>9</v>
      </c>
      <c r="C58" s="949" t="s">
        <v>2168</v>
      </c>
      <c r="D58" s="786">
        <f t="shared" si="3"/>
        <v>0</v>
      </c>
      <c r="E58" s="787"/>
      <c r="F58" s="787"/>
      <c r="G58" s="787"/>
      <c r="H58" s="787"/>
      <c r="I58" s="787"/>
      <c r="J58" s="787"/>
      <c r="K58" s="786">
        <f t="shared" si="4"/>
        <v>0</v>
      </c>
    </row>
    <row r="59" spans="1:11">
      <c r="A59" s="648"/>
      <c r="B59" s="940">
        <v>10</v>
      </c>
      <c r="C59" s="949" t="s">
        <v>2169</v>
      </c>
      <c r="D59" s="786">
        <f t="shared" si="3"/>
        <v>0</v>
      </c>
      <c r="E59" s="787"/>
      <c r="F59" s="787"/>
      <c r="G59" s="787"/>
      <c r="H59" s="787"/>
      <c r="I59" s="787"/>
      <c r="J59" s="787"/>
      <c r="K59" s="786">
        <f t="shared" si="4"/>
        <v>0</v>
      </c>
    </row>
    <row r="60" spans="1:11">
      <c r="A60" s="648"/>
      <c r="B60" s="940">
        <v>11</v>
      </c>
      <c r="C60" s="949" t="s">
        <v>2170</v>
      </c>
      <c r="D60" s="786">
        <f t="shared" si="3"/>
        <v>0</v>
      </c>
      <c r="E60" s="787"/>
      <c r="F60" s="787"/>
      <c r="G60" s="787"/>
      <c r="H60" s="787"/>
      <c r="I60" s="787"/>
      <c r="J60" s="787"/>
      <c r="K60" s="786">
        <f t="shared" si="4"/>
        <v>0</v>
      </c>
    </row>
    <row r="61" spans="1:11">
      <c r="A61" s="648"/>
      <c r="B61" s="940">
        <v>12</v>
      </c>
      <c r="C61" s="949" t="s">
        <v>2171</v>
      </c>
      <c r="D61" s="786">
        <f t="shared" si="3"/>
        <v>0</v>
      </c>
      <c r="E61" s="787"/>
      <c r="F61" s="787"/>
      <c r="G61" s="787"/>
      <c r="H61" s="787"/>
      <c r="I61" s="787"/>
      <c r="J61" s="787"/>
      <c r="K61" s="786">
        <f t="shared" si="4"/>
        <v>0</v>
      </c>
    </row>
    <row r="62" spans="1:11">
      <c r="A62" s="648"/>
      <c r="B62" s="940">
        <v>13</v>
      </c>
      <c r="C62" s="949" t="s">
        <v>2172</v>
      </c>
      <c r="D62" s="786">
        <f t="shared" si="3"/>
        <v>0</v>
      </c>
      <c r="E62" s="787"/>
      <c r="F62" s="787"/>
      <c r="G62" s="787"/>
      <c r="H62" s="787"/>
      <c r="I62" s="787"/>
      <c r="J62" s="787"/>
      <c r="K62" s="786">
        <f t="shared" si="4"/>
        <v>0</v>
      </c>
    </row>
    <row r="63" spans="1:11">
      <c r="A63" s="648"/>
      <c r="B63" s="940">
        <v>14</v>
      </c>
      <c r="C63" s="667"/>
      <c r="D63" s="787"/>
      <c r="E63" s="787"/>
      <c r="F63" s="787"/>
      <c r="G63" s="787"/>
      <c r="H63" s="787"/>
      <c r="I63" s="787"/>
      <c r="J63" s="787"/>
      <c r="K63" s="787"/>
    </row>
    <row r="64" spans="1:11">
      <c r="A64" s="648"/>
      <c r="B64" s="940">
        <v>15</v>
      </c>
      <c r="C64" s="667" t="s">
        <v>2206</v>
      </c>
      <c r="D64" s="787">
        <f>SUM(D51:D62)</f>
        <v>0</v>
      </c>
      <c r="E64" s="787">
        <f t="shared" ref="E64:K64" si="5">SUM(E51:E62)</f>
        <v>0</v>
      </c>
      <c r="F64" s="787">
        <f t="shared" si="5"/>
        <v>0</v>
      </c>
      <c r="G64" s="787">
        <f t="shared" si="5"/>
        <v>0</v>
      </c>
      <c r="H64" s="787">
        <f t="shared" si="5"/>
        <v>0</v>
      </c>
      <c r="I64" s="787">
        <f t="shared" si="5"/>
        <v>0</v>
      </c>
      <c r="J64" s="787">
        <f t="shared" si="5"/>
        <v>0</v>
      </c>
      <c r="K64" s="787">
        <f t="shared" si="5"/>
        <v>0</v>
      </c>
    </row>
    <row r="65" spans="1:11">
      <c r="A65" s="648"/>
      <c r="B65" s="940">
        <v>16</v>
      </c>
      <c r="C65" s="667"/>
      <c r="D65" s="655"/>
      <c r="E65" s="655"/>
      <c r="F65" s="655"/>
      <c r="G65" s="655"/>
      <c r="H65" s="655"/>
      <c r="I65" s="655"/>
      <c r="J65" s="655"/>
      <c r="K65" s="655"/>
    </row>
    <row r="66" spans="1:11">
      <c r="A66" s="648"/>
      <c r="B66" s="940">
        <v>17</v>
      </c>
      <c r="C66" s="949" t="s">
        <v>2207</v>
      </c>
      <c r="D66" s="655" t="e">
        <f>+D64/$K$66</f>
        <v>#DIV/0!</v>
      </c>
      <c r="E66" s="655" t="e">
        <f>+E64/$K$66</f>
        <v>#DIV/0!</v>
      </c>
      <c r="F66" s="655" t="e">
        <f t="shared" ref="F66:J66" si="6">+F64/$K$66</f>
        <v>#DIV/0!</v>
      </c>
      <c r="G66" s="655" t="e">
        <f t="shared" si="6"/>
        <v>#DIV/0!</v>
      </c>
      <c r="H66" s="655" t="e">
        <f t="shared" si="6"/>
        <v>#DIV/0!</v>
      </c>
      <c r="I66" s="655" t="e">
        <f t="shared" si="6"/>
        <v>#DIV/0!</v>
      </c>
      <c r="J66" s="655" t="e">
        <f t="shared" si="6"/>
        <v>#DIV/0!</v>
      </c>
      <c r="K66" s="655"/>
    </row>
    <row r="67" spans="1:11">
      <c r="A67" s="648"/>
      <c r="B67" s="940">
        <v>18</v>
      </c>
      <c r="C67" s="950"/>
      <c r="D67" s="655"/>
      <c r="E67" s="655"/>
      <c r="F67" s="655"/>
      <c r="G67" s="655"/>
      <c r="H67" s="655"/>
      <c r="I67" s="655"/>
      <c r="J67" s="655"/>
      <c r="K67" s="655"/>
    </row>
    <row r="68" spans="1:11">
      <c r="A68" s="648"/>
      <c r="B68" s="940">
        <v>19</v>
      </c>
      <c r="C68" s="950"/>
      <c r="D68" s="655"/>
      <c r="E68" s="655"/>
      <c r="F68" s="655"/>
      <c r="G68" s="655"/>
      <c r="H68" s="655"/>
      <c r="I68" s="655"/>
      <c r="J68" s="655"/>
      <c r="K68" s="655"/>
    </row>
    <row r="69" spans="1:11">
      <c r="A69" s="648"/>
      <c r="B69" s="940">
        <v>20</v>
      </c>
      <c r="C69" s="950"/>
      <c r="D69" s="655"/>
      <c r="E69" s="655"/>
      <c r="F69" s="655"/>
      <c r="G69" s="655"/>
      <c r="H69" s="655"/>
      <c r="I69" s="655"/>
      <c r="J69" s="655"/>
      <c r="K69" s="655"/>
    </row>
    <row r="70" spans="1:11">
      <c r="A70" s="648"/>
      <c r="B70" s="953">
        <v>21</v>
      </c>
      <c r="C70" s="951"/>
      <c r="D70" s="683"/>
      <c r="E70" s="683"/>
      <c r="F70" s="683"/>
      <c r="G70" s="683"/>
      <c r="H70" s="683"/>
      <c r="I70" s="683"/>
      <c r="J70" s="683"/>
      <c r="K70" s="683"/>
    </row>
    <row r="71" spans="1:11">
      <c r="A71" s="648"/>
      <c r="B71" s="648"/>
      <c r="C71" s="648"/>
      <c r="D71" s="648"/>
      <c r="E71" s="648"/>
      <c r="F71" s="648"/>
      <c r="G71" s="648"/>
      <c r="H71" s="648"/>
      <c r="I71" s="648"/>
      <c r="J71" s="648"/>
      <c r="K71" s="648"/>
    </row>
    <row r="72" spans="1:11">
      <c r="A72" s="648"/>
      <c r="B72" s="648"/>
      <c r="C72" s="648"/>
      <c r="D72" s="648"/>
      <c r="E72" s="648"/>
      <c r="F72" s="648"/>
      <c r="G72" s="648"/>
      <c r="H72" s="648"/>
      <c r="I72" s="648"/>
      <c r="J72" s="648"/>
      <c r="K72" s="770" t="s">
        <v>2103</v>
      </c>
    </row>
    <row r="73" spans="1:11">
      <c r="A73" s="648"/>
      <c r="B73" s="648"/>
      <c r="C73" s="648"/>
      <c r="D73" s="648"/>
      <c r="E73" s="648"/>
      <c r="F73" s="648"/>
      <c r="G73" s="648"/>
      <c r="H73" s="648"/>
      <c r="I73" s="648"/>
      <c r="J73" s="648"/>
      <c r="K73" s="663"/>
    </row>
  </sheetData>
  <mergeCells count="1">
    <mergeCell ref="D7:J7"/>
  </mergeCells>
  <pageMargins left="0.7" right="0.7" top="0.75" bottom="0.75" header="0.3" footer="0.3"/>
  <pageSetup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ransitionEntry="1"/>
  <dimension ref="B5:S79"/>
  <sheetViews>
    <sheetView defaultGridColor="0" colorId="22" zoomScale="87" workbookViewId="0">
      <selection activeCell="R78" sqref="R78"/>
    </sheetView>
  </sheetViews>
  <sheetFormatPr defaultColWidth="9.77734375" defaultRowHeight="15"/>
  <cols>
    <col min="1" max="1" width="7.77734375" customWidth="1"/>
    <col min="2" max="2" width="1.77734375" customWidth="1"/>
    <col min="7" max="7" width="1.77734375" customWidth="1"/>
    <col min="9" max="9" width="1.77734375" customWidth="1"/>
    <col min="10" max="10" width="6.77734375" customWidth="1"/>
    <col min="12" max="12" width="1.77734375" customWidth="1"/>
    <col min="13" max="13" width="14.77734375" customWidth="1"/>
    <col min="15" max="15" width="1.77734375" customWidth="1"/>
    <col min="16" max="16" width="11.77734375" customWidth="1"/>
    <col min="17" max="17" width="1.77734375" customWidth="1"/>
    <col min="18" max="18" width="13.77734375" customWidth="1"/>
    <col min="19" max="19" width="1.77734375" customWidth="1"/>
  </cols>
  <sheetData>
    <row r="5" spans="2:19">
      <c r="B5" s="12"/>
      <c r="C5" s="13" t="s">
        <v>42</v>
      </c>
      <c r="D5" s="13"/>
      <c r="E5" s="13"/>
      <c r="F5" s="13"/>
      <c r="G5" s="12"/>
      <c r="H5" s="13" t="s">
        <v>43</v>
      </c>
      <c r="I5" s="13"/>
      <c r="J5" s="13"/>
      <c r="K5" s="13"/>
      <c r="L5" s="12"/>
      <c r="M5" s="13" t="s">
        <v>44</v>
      </c>
      <c r="N5" s="13"/>
      <c r="O5" s="12"/>
      <c r="P5" s="13" t="s">
        <v>45</v>
      </c>
      <c r="Q5" s="13"/>
      <c r="R5" s="13"/>
      <c r="S5" s="15"/>
    </row>
    <row r="6" spans="2:19">
      <c r="B6" s="15"/>
      <c r="G6" s="15"/>
      <c r="H6" s="30" t="s">
        <v>2106</v>
      </c>
      <c r="L6" s="15"/>
      <c r="M6" t="s">
        <v>46</v>
      </c>
      <c r="O6" s="15"/>
      <c r="S6" s="15"/>
    </row>
    <row r="7" spans="2:19">
      <c r="B7" s="15"/>
      <c r="G7" s="15"/>
      <c r="H7" s="30" t="s">
        <v>2107</v>
      </c>
      <c r="L7" s="15"/>
      <c r="M7" s="46"/>
      <c r="O7" s="15"/>
      <c r="P7" s="31" t="s">
        <v>2068</v>
      </c>
      <c r="S7" s="15"/>
    </row>
    <row r="8" spans="2:19">
      <c r="B8" s="18"/>
      <c r="C8" s="19"/>
      <c r="D8" s="19"/>
      <c r="E8" s="19"/>
      <c r="F8" s="19"/>
      <c r="G8" s="18"/>
      <c r="H8" s="19"/>
      <c r="I8" s="19"/>
      <c r="J8" s="19"/>
      <c r="K8" s="19"/>
      <c r="L8" s="18"/>
      <c r="M8" s="19"/>
      <c r="N8" s="19"/>
      <c r="O8" s="18"/>
      <c r="P8" s="19"/>
      <c r="Q8" s="19"/>
      <c r="R8" s="19"/>
      <c r="S8" s="15"/>
    </row>
    <row r="9" spans="2:19">
      <c r="B9" s="15"/>
      <c r="S9" s="15"/>
    </row>
    <row r="10" spans="2:19">
      <c r="B10" s="1381" t="s">
        <v>124</v>
      </c>
      <c r="C10" s="1380"/>
      <c r="D10" s="1380"/>
      <c r="E10" s="1380"/>
      <c r="F10" s="1380"/>
      <c r="G10" s="1380"/>
      <c r="H10" s="1380"/>
      <c r="I10" s="1380"/>
      <c r="J10" s="1380"/>
      <c r="K10" s="1380"/>
      <c r="L10" s="1380"/>
      <c r="M10" s="1380"/>
      <c r="N10" s="1380"/>
      <c r="O10" s="1380"/>
      <c r="P10" s="1380"/>
      <c r="Q10" s="1380"/>
      <c r="R10" s="1382"/>
      <c r="S10" s="15"/>
    </row>
    <row r="11" spans="2:19">
      <c r="B11" s="18"/>
      <c r="C11" s="19"/>
      <c r="D11" s="19"/>
      <c r="E11" s="19"/>
      <c r="F11" s="19"/>
      <c r="G11" s="19"/>
      <c r="H11" s="19"/>
      <c r="I11" s="19"/>
      <c r="J11" s="19"/>
      <c r="K11" s="19"/>
      <c r="L11" s="19"/>
      <c r="M11" s="19"/>
      <c r="N11" s="19"/>
      <c r="O11" s="19"/>
      <c r="P11" s="19"/>
      <c r="Q11" s="19"/>
      <c r="R11" s="19"/>
      <c r="S11" s="15"/>
    </row>
    <row r="12" spans="2:19">
      <c r="B12" s="15"/>
      <c r="S12" s="15"/>
    </row>
    <row r="13" spans="2:19">
      <c r="B13" s="15"/>
      <c r="C13" s="30" t="s">
        <v>2369</v>
      </c>
      <c r="K13" s="30" t="s">
        <v>2374</v>
      </c>
      <c r="S13" s="15"/>
    </row>
    <row r="14" spans="2:19">
      <c r="B14" s="15"/>
      <c r="C14" t="s">
        <v>2370</v>
      </c>
      <c r="K14" t="s">
        <v>2375</v>
      </c>
      <c r="S14" s="15"/>
    </row>
    <row r="15" spans="2:19">
      <c r="B15" s="15"/>
      <c r="C15" t="s">
        <v>2371</v>
      </c>
      <c r="K15" t="s">
        <v>2376</v>
      </c>
      <c r="S15" s="15"/>
    </row>
    <row r="16" spans="2:19">
      <c r="B16" s="15"/>
      <c r="C16" t="s">
        <v>2372</v>
      </c>
      <c r="S16" s="15"/>
    </row>
    <row r="17" spans="2:19">
      <c r="B17" s="15"/>
      <c r="C17" t="s">
        <v>2373</v>
      </c>
      <c r="S17" s="15"/>
    </row>
    <row r="18" spans="2:19">
      <c r="B18" s="18"/>
      <c r="C18" s="19"/>
      <c r="D18" s="19"/>
      <c r="E18" s="19"/>
      <c r="F18" s="19"/>
      <c r="G18" s="19"/>
      <c r="H18" s="19"/>
      <c r="I18" s="19"/>
      <c r="J18" s="19"/>
      <c r="K18" s="19"/>
      <c r="L18" s="19"/>
      <c r="M18" s="19"/>
      <c r="N18" s="19"/>
      <c r="O18" s="19"/>
      <c r="P18" s="19"/>
      <c r="Q18" s="19"/>
      <c r="R18" s="19"/>
      <c r="S18" s="15"/>
    </row>
    <row r="19" spans="2:19">
      <c r="B19" s="15"/>
      <c r="I19" s="15"/>
      <c r="O19" s="15"/>
      <c r="P19" s="3" t="s">
        <v>125</v>
      </c>
      <c r="Q19" s="15"/>
      <c r="S19" s="15"/>
    </row>
    <row r="20" spans="2:19">
      <c r="B20" s="15"/>
      <c r="I20" s="15"/>
      <c r="O20" s="15"/>
      <c r="P20" s="3" t="s">
        <v>126</v>
      </c>
      <c r="Q20" s="15"/>
      <c r="R20" s="3" t="s">
        <v>127</v>
      </c>
      <c r="S20" s="15"/>
    </row>
    <row r="21" spans="2:19">
      <c r="B21" s="1381" t="s">
        <v>128</v>
      </c>
      <c r="C21" s="1380"/>
      <c r="D21" s="1380"/>
      <c r="E21" s="1380"/>
      <c r="F21" s="1380"/>
      <c r="G21" s="1380"/>
      <c r="H21" s="1382"/>
      <c r="I21" s="1381" t="s">
        <v>129</v>
      </c>
      <c r="J21" s="1380"/>
      <c r="K21" s="1380"/>
      <c r="L21" s="1380"/>
      <c r="M21" s="1380"/>
      <c r="N21" s="1382"/>
      <c r="O21" s="15"/>
      <c r="P21" s="3" t="s">
        <v>130</v>
      </c>
      <c r="Q21" s="15"/>
      <c r="R21" s="3" t="s">
        <v>131</v>
      </c>
      <c r="S21" s="15"/>
    </row>
    <row r="22" spans="2:19">
      <c r="B22" s="15"/>
      <c r="I22" s="15"/>
      <c r="O22" s="15"/>
      <c r="P22" s="3" t="s">
        <v>132</v>
      </c>
      <c r="Q22" s="15"/>
      <c r="R22" s="3" t="s">
        <v>133</v>
      </c>
      <c r="S22" s="15"/>
    </row>
    <row r="23" spans="2:19">
      <c r="B23" s="1381" t="s">
        <v>134</v>
      </c>
      <c r="C23" s="1380"/>
      <c r="D23" s="1380"/>
      <c r="E23" s="1380"/>
      <c r="F23" s="1380"/>
      <c r="G23" s="1380"/>
      <c r="H23" s="1382"/>
      <c r="I23" s="1381" t="s">
        <v>135</v>
      </c>
      <c r="J23" s="1380"/>
      <c r="K23" s="1380"/>
      <c r="L23" s="1380"/>
      <c r="M23" s="1380"/>
      <c r="N23" s="1382"/>
      <c r="O23" s="15"/>
      <c r="P23" s="3" t="s">
        <v>79</v>
      </c>
      <c r="Q23" s="15"/>
      <c r="R23" s="3" t="s">
        <v>136</v>
      </c>
      <c r="S23" s="15"/>
    </row>
    <row r="24" spans="2:19">
      <c r="B24" s="18"/>
      <c r="C24" s="19"/>
      <c r="D24" s="19"/>
      <c r="E24" s="19"/>
      <c r="F24" s="19"/>
      <c r="G24" s="19"/>
      <c r="H24" s="19"/>
      <c r="I24" s="18"/>
      <c r="J24" s="19"/>
      <c r="K24" s="19"/>
      <c r="L24" s="19"/>
      <c r="M24" s="19"/>
      <c r="N24" s="19"/>
      <c r="O24" s="18"/>
      <c r="P24" s="19"/>
      <c r="Q24" s="18"/>
      <c r="R24" s="19"/>
      <c r="S24" s="15"/>
    </row>
    <row r="25" spans="2:19">
      <c r="B25" s="15"/>
      <c r="I25" s="15"/>
      <c r="O25" s="15"/>
      <c r="Q25" s="15"/>
      <c r="S25" s="15"/>
    </row>
    <row r="26" spans="2:19">
      <c r="B26" s="15"/>
      <c r="I26" s="15"/>
      <c r="O26" s="15"/>
      <c r="P26" s="3"/>
      <c r="Q26" s="15"/>
      <c r="R26" s="3"/>
      <c r="S26" s="15"/>
    </row>
    <row r="27" spans="2:19">
      <c r="B27" s="15"/>
      <c r="I27" s="15"/>
      <c r="O27" s="15"/>
      <c r="Q27" s="15"/>
      <c r="S27" s="15"/>
    </row>
    <row r="28" spans="2:19">
      <c r="B28" s="15"/>
      <c r="I28" s="15"/>
      <c r="O28" s="15"/>
      <c r="Q28" s="15"/>
      <c r="S28" s="15"/>
    </row>
    <row r="29" spans="2:19">
      <c r="B29" s="15"/>
      <c r="I29" s="15"/>
      <c r="J29" s="30"/>
      <c r="O29" s="15"/>
      <c r="P29" s="3"/>
      <c r="Q29" s="15"/>
      <c r="R29" s="3"/>
      <c r="S29" s="15"/>
    </row>
    <row r="30" spans="2:19">
      <c r="B30" s="15"/>
      <c r="I30" s="15"/>
      <c r="O30" s="15"/>
      <c r="Q30" s="15"/>
      <c r="S30" s="15"/>
    </row>
    <row r="31" spans="2:19">
      <c r="B31" s="15"/>
      <c r="I31" s="15"/>
      <c r="O31" s="15"/>
      <c r="Q31" s="15"/>
      <c r="S31" s="15"/>
    </row>
    <row r="32" spans="2:19">
      <c r="B32" s="15"/>
      <c r="I32" s="15"/>
      <c r="J32" s="30"/>
      <c r="O32" s="15"/>
      <c r="P32" s="3"/>
      <c r="Q32" s="15"/>
      <c r="R32" s="3"/>
      <c r="S32" s="15"/>
    </row>
    <row r="33" spans="2:19">
      <c r="B33" s="15"/>
      <c r="I33" s="15"/>
      <c r="O33" s="15"/>
      <c r="Q33" s="15"/>
      <c r="S33" s="15"/>
    </row>
    <row r="34" spans="2:19">
      <c r="B34" s="15"/>
      <c r="I34" s="15"/>
      <c r="O34" s="15"/>
      <c r="Q34" s="15"/>
      <c r="S34" s="15"/>
    </row>
    <row r="35" spans="2:19">
      <c r="B35" s="15"/>
      <c r="I35" s="15"/>
      <c r="J35" s="30"/>
      <c r="O35" s="15"/>
      <c r="P35" s="3"/>
      <c r="Q35" s="15"/>
      <c r="R35" s="3"/>
      <c r="S35" s="15"/>
    </row>
    <row r="36" spans="2:19">
      <c r="B36" s="15"/>
      <c r="I36" s="15"/>
      <c r="O36" s="15"/>
      <c r="Q36" s="15"/>
      <c r="S36" s="15"/>
    </row>
    <row r="37" spans="2:19">
      <c r="B37" s="15"/>
      <c r="I37" s="15"/>
      <c r="O37" s="15"/>
      <c r="Q37" s="15"/>
      <c r="S37" s="15"/>
    </row>
    <row r="38" spans="2:19">
      <c r="B38" s="15"/>
      <c r="I38" s="15"/>
      <c r="J38" s="30"/>
      <c r="O38" s="15"/>
      <c r="P38" s="3"/>
      <c r="Q38" s="15"/>
      <c r="R38" s="3"/>
      <c r="S38" s="15"/>
    </row>
    <row r="39" spans="2:19">
      <c r="B39" s="15"/>
      <c r="I39" s="15"/>
      <c r="O39" s="15"/>
      <c r="Q39" s="15"/>
      <c r="S39" s="15"/>
    </row>
    <row r="40" spans="2:19">
      <c r="B40" s="15"/>
      <c r="I40" s="15"/>
      <c r="O40" s="15"/>
      <c r="Q40" s="15"/>
      <c r="S40" s="15"/>
    </row>
    <row r="41" spans="2:19">
      <c r="B41" s="15"/>
      <c r="I41" s="15"/>
      <c r="O41" s="15"/>
      <c r="P41" s="3"/>
      <c r="Q41" s="15"/>
      <c r="R41" s="3"/>
      <c r="S41" s="15"/>
    </row>
    <row r="42" spans="2:19">
      <c r="B42" s="15"/>
      <c r="I42" s="15"/>
      <c r="O42" s="15"/>
      <c r="Q42" s="15"/>
      <c r="S42" s="15"/>
    </row>
    <row r="43" spans="2:19">
      <c r="B43" s="15"/>
      <c r="I43" s="15"/>
      <c r="O43" s="15"/>
      <c r="Q43" s="15"/>
      <c r="S43" s="15"/>
    </row>
    <row r="44" spans="2:19">
      <c r="B44" s="15"/>
      <c r="I44" s="15"/>
      <c r="O44" s="15"/>
      <c r="P44" s="3"/>
      <c r="Q44" s="15"/>
      <c r="R44" s="3"/>
      <c r="S44" s="15"/>
    </row>
    <row r="45" spans="2:19">
      <c r="B45" s="15"/>
      <c r="I45" s="15"/>
      <c r="O45" s="15"/>
      <c r="Q45" s="15"/>
      <c r="S45" s="15"/>
    </row>
    <row r="46" spans="2:19">
      <c r="B46" s="15"/>
      <c r="I46" s="15"/>
      <c r="O46" s="15"/>
      <c r="Q46" s="15"/>
      <c r="S46" s="15"/>
    </row>
    <row r="47" spans="2:19">
      <c r="B47" s="15"/>
      <c r="I47" s="15"/>
      <c r="O47" s="15"/>
      <c r="Q47" s="15"/>
      <c r="S47" s="15"/>
    </row>
    <row r="48" spans="2:19">
      <c r="B48" s="15"/>
      <c r="I48" s="15"/>
      <c r="O48" s="15"/>
      <c r="Q48" s="15"/>
      <c r="S48" s="15"/>
    </row>
    <row r="49" spans="2:19">
      <c r="B49" s="15"/>
      <c r="I49" s="15"/>
      <c r="O49" s="15"/>
      <c r="Q49" s="15"/>
      <c r="S49" s="15"/>
    </row>
    <row r="50" spans="2:19">
      <c r="B50" s="15"/>
      <c r="I50" s="15"/>
      <c r="O50" s="15"/>
      <c r="Q50" s="15"/>
      <c r="S50" s="15"/>
    </row>
    <row r="51" spans="2:19">
      <c r="B51" s="15"/>
      <c r="I51" s="15"/>
      <c r="O51" s="15"/>
      <c r="Q51" s="15"/>
      <c r="S51" s="15"/>
    </row>
    <row r="52" spans="2:19">
      <c r="B52" s="15"/>
      <c r="I52" s="15"/>
      <c r="O52" s="15"/>
      <c r="Q52" s="15"/>
      <c r="S52" s="15"/>
    </row>
    <row r="53" spans="2:19">
      <c r="B53" s="15"/>
      <c r="I53" s="15"/>
      <c r="O53" s="15"/>
      <c r="Q53" s="15"/>
      <c r="S53" s="15"/>
    </row>
    <row r="54" spans="2:19">
      <c r="B54" s="15"/>
      <c r="I54" s="15"/>
      <c r="O54" s="15"/>
      <c r="Q54" s="15"/>
      <c r="S54" s="15"/>
    </row>
    <row r="55" spans="2:19">
      <c r="B55" s="15"/>
      <c r="I55" s="15"/>
      <c r="O55" s="15"/>
      <c r="Q55" s="15"/>
      <c r="S55" s="15"/>
    </row>
    <row r="56" spans="2:19">
      <c r="B56" s="15"/>
      <c r="I56" s="15"/>
      <c r="O56" s="15"/>
      <c r="Q56" s="15"/>
      <c r="S56" s="15"/>
    </row>
    <row r="57" spans="2:19">
      <c r="B57" s="15"/>
      <c r="I57" s="15"/>
      <c r="O57" s="15"/>
      <c r="Q57" s="15"/>
      <c r="S57" s="15"/>
    </row>
    <row r="58" spans="2:19">
      <c r="B58" s="15"/>
      <c r="I58" s="15"/>
      <c r="O58" s="15"/>
      <c r="Q58" s="15"/>
      <c r="S58" s="15"/>
    </row>
    <row r="59" spans="2:19">
      <c r="B59" s="15"/>
      <c r="I59" s="15"/>
      <c r="O59" s="15"/>
      <c r="Q59" s="15"/>
      <c r="S59" s="15"/>
    </row>
    <row r="60" spans="2:19">
      <c r="B60" s="15"/>
      <c r="I60" s="15"/>
      <c r="O60" s="15"/>
      <c r="Q60" s="15"/>
      <c r="S60" s="15"/>
    </row>
    <row r="61" spans="2:19">
      <c r="B61" s="15"/>
      <c r="I61" s="15"/>
      <c r="O61" s="15"/>
      <c r="Q61" s="15"/>
      <c r="S61" s="15"/>
    </row>
    <row r="62" spans="2:19">
      <c r="B62" s="15"/>
      <c r="I62" s="15"/>
      <c r="O62" s="15"/>
      <c r="Q62" s="15"/>
      <c r="S62" s="15"/>
    </row>
    <row r="63" spans="2:19">
      <c r="B63" s="15"/>
      <c r="I63" s="15"/>
      <c r="O63" s="15"/>
      <c r="Q63" s="15"/>
      <c r="S63" s="15"/>
    </row>
    <row r="64" spans="2:19">
      <c r="B64" s="15"/>
      <c r="I64" s="15"/>
      <c r="O64" s="15"/>
      <c r="Q64" s="15"/>
      <c r="S64" s="15"/>
    </row>
    <row r="65" spans="2:19">
      <c r="B65" s="15"/>
      <c r="I65" s="15"/>
      <c r="O65" s="15"/>
      <c r="Q65" s="15"/>
      <c r="S65" s="15"/>
    </row>
    <row r="66" spans="2:19">
      <c r="B66" s="15"/>
      <c r="I66" s="15"/>
      <c r="O66" s="15"/>
      <c r="Q66" s="15"/>
      <c r="S66" s="15"/>
    </row>
    <row r="67" spans="2:19">
      <c r="B67" s="15"/>
      <c r="I67" s="15"/>
      <c r="O67" s="15"/>
      <c r="Q67" s="15"/>
      <c r="S67" s="15"/>
    </row>
    <row r="68" spans="2:19">
      <c r="B68" s="15"/>
      <c r="I68" s="15"/>
      <c r="O68" s="15"/>
      <c r="Q68" s="15"/>
      <c r="S68" s="15"/>
    </row>
    <row r="69" spans="2:19">
      <c r="B69" s="15"/>
      <c r="I69" s="15"/>
      <c r="O69" s="15"/>
      <c r="Q69" s="15"/>
      <c r="S69" s="15"/>
    </row>
    <row r="70" spans="2:19">
      <c r="B70" s="15"/>
      <c r="I70" s="15"/>
      <c r="O70" s="15"/>
      <c r="Q70" s="15"/>
      <c r="S70" s="15"/>
    </row>
    <row r="71" spans="2:19">
      <c r="B71" s="18"/>
      <c r="C71" s="19"/>
      <c r="D71" s="19"/>
      <c r="E71" s="19"/>
      <c r="F71" s="19"/>
      <c r="G71" s="19"/>
      <c r="H71" s="19"/>
      <c r="I71" s="18"/>
      <c r="J71" s="19"/>
      <c r="K71" s="19"/>
      <c r="L71" s="19"/>
      <c r="M71" s="19"/>
      <c r="N71" s="19"/>
      <c r="O71" s="18"/>
      <c r="P71" s="19"/>
      <c r="Q71" s="18"/>
      <c r="R71" s="19"/>
      <c r="S71" s="15"/>
    </row>
    <row r="78" spans="2:19">
      <c r="R78" s="27" t="s">
        <v>2484</v>
      </c>
    </row>
    <row r="79" spans="2:19">
      <c r="Q79" s="30"/>
    </row>
  </sheetData>
  <mergeCells count="5">
    <mergeCell ref="B10:R10"/>
    <mergeCell ref="B21:H21"/>
    <mergeCell ref="I21:N21"/>
    <mergeCell ref="B23:H23"/>
    <mergeCell ref="I23:N23"/>
  </mergeCells>
  <pageMargins left="0.5" right="0.25" top="0.5" bottom="0.55000000000000004" header="0.5" footer="0.5"/>
  <pageSetup scale="6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ransitionEntry="1">
    <pageSetUpPr fitToPage="1"/>
  </sheetPr>
  <dimension ref="B5:M90"/>
  <sheetViews>
    <sheetView defaultGridColor="0" colorId="22" zoomScale="87" zoomScaleNormal="87" workbookViewId="0">
      <selection activeCell="L84" sqref="L84"/>
    </sheetView>
  </sheetViews>
  <sheetFormatPr defaultColWidth="9.77734375" defaultRowHeight="15"/>
  <cols>
    <col min="1" max="1" width="7.77734375" customWidth="1"/>
    <col min="2" max="2" width="4.77734375" customWidth="1"/>
    <col min="3" max="3" width="15.77734375" customWidth="1"/>
    <col min="5" max="5" width="3.77734375" customWidth="1"/>
    <col min="6" max="6" width="16.77734375" customWidth="1"/>
    <col min="7" max="7" width="13.88671875" customWidth="1"/>
    <col min="8" max="8" width="3.33203125" customWidth="1"/>
    <col min="9" max="9" width="21.77734375" customWidth="1"/>
    <col min="10" max="10" width="2.77734375" customWidth="1"/>
    <col min="11" max="11" width="1.77734375" customWidth="1"/>
    <col min="12" max="12" width="20.77734375" customWidth="1"/>
    <col min="13" max="13" width="1.77734375" customWidth="1"/>
  </cols>
  <sheetData>
    <row r="5" spans="2:13">
      <c r="B5" s="12" t="s">
        <v>42</v>
      </c>
      <c r="C5" s="13"/>
      <c r="D5" s="13"/>
      <c r="E5" s="13"/>
      <c r="F5" s="1155" t="s">
        <v>43</v>
      </c>
      <c r="G5" s="1148"/>
      <c r="H5" s="13"/>
      <c r="I5" s="13" t="s">
        <v>44</v>
      </c>
      <c r="J5" s="13"/>
      <c r="K5" s="12"/>
      <c r="L5" s="13" t="s">
        <v>45</v>
      </c>
      <c r="M5" s="15"/>
    </row>
    <row r="6" spans="2:13">
      <c r="B6" s="15"/>
      <c r="F6" s="1210" t="s">
        <v>2106</v>
      </c>
      <c r="G6" s="1136"/>
      <c r="I6" t="s">
        <v>46</v>
      </c>
      <c r="K6" s="15"/>
      <c r="M6" s="15"/>
    </row>
    <row r="7" spans="2:13">
      <c r="B7" s="15"/>
      <c r="F7" s="1210" t="s">
        <v>2107</v>
      </c>
      <c r="G7" s="1136"/>
      <c r="I7" s="47"/>
      <c r="K7" s="15"/>
      <c r="L7" s="48" t="s">
        <v>2068</v>
      </c>
      <c r="M7" s="15"/>
    </row>
    <row r="8" spans="2:13">
      <c r="B8" s="18"/>
      <c r="C8" s="19"/>
      <c r="D8" s="19"/>
      <c r="E8" s="19"/>
      <c r="F8" s="1153"/>
      <c r="G8" s="1154"/>
      <c r="H8" s="19"/>
      <c r="I8" s="19"/>
      <c r="J8" s="19"/>
      <c r="K8" s="18"/>
      <c r="L8" s="19"/>
      <c r="M8" s="15"/>
    </row>
    <row r="9" spans="2:13">
      <c r="B9" s="15"/>
      <c r="M9" s="15"/>
    </row>
    <row r="10" spans="2:13">
      <c r="B10" s="1381" t="s">
        <v>2377</v>
      </c>
      <c r="C10" s="1380"/>
      <c r="D10" s="1380"/>
      <c r="E10" s="1380"/>
      <c r="F10" s="1380"/>
      <c r="G10" s="1380"/>
      <c r="H10" s="1380"/>
      <c r="I10" s="1380"/>
      <c r="J10" s="1380"/>
      <c r="K10" s="1380"/>
      <c r="L10" s="1382"/>
      <c r="M10" s="15"/>
    </row>
    <row r="11" spans="2:13">
      <c r="B11" s="15"/>
      <c r="M11" s="15"/>
    </row>
    <row r="12" spans="2:13">
      <c r="B12" s="1214"/>
      <c r="C12" s="1215"/>
      <c r="D12" s="1215"/>
      <c r="E12" s="1215"/>
      <c r="F12" s="1215"/>
      <c r="G12" s="1215"/>
      <c r="H12" s="1215"/>
      <c r="I12" s="1215"/>
      <c r="J12" s="1215"/>
      <c r="K12" s="1215"/>
      <c r="L12" s="1216"/>
    </row>
    <row r="13" spans="2:13">
      <c r="B13" s="1267" t="s">
        <v>2378</v>
      </c>
      <c r="H13" t="s">
        <v>2401</v>
      </c>
      <c r="L13" s="1218"/>
    </row>
    <row r="14" spans="2:13">
      <c r="B14" s="1217" t="s">
        <v>2379</v>
      </c>
      <c r="H14" t="s">
        <v>2402</v>
      </c>
      <c r="L14" s="1218"/>
    </row>
    <row r="15" spans="2:13">
      <c r="B15" s="1217" t="s">
        <v>2380</v>
      </c>
      <c r="H15" t="s">
        <v>2403</v>
      </c>
      <c r="L15" s="1218"/>
    </row>
    <row r="16" spans="2:13">
      <c r="B16" s="1217" t="s">
        <v>2381</v>
      </c>
      <c r="H16" t="s">
        <v>2404</v>
      </c>
      <c r="L16" s="1218"/>
    </row>
    <row r="17" spans="2:12">
      <c r="B17" s="1217" t="s">
        <v>2382</v>
      </c>
      <c r="H17" t="s">
        <v>2430</v>
      </c>
      <c r="L17" s="1218"/>
    </row>
    <row r="18" spans="2:12">
      <c r="B18" s="1217" t="s">
        <v>2383</v>
      </c>
      <c r="H18" s="30" t="s">
        <v>2405</v>
      </c>
      <c r="L18" s="1218"/>
    </row>
    <row r="19" spans="2:12">
      <c r="B19" s="1217" t="s">
        <v>2384</v>
      </c>
      <c r="H19" t="s">
        <v>2406</v>
      </c>
      <c r="L19" s="1218"/>
    </row>
    <row r="20" spans="2:12">
      <c r="B20" s="1217" t="s">
        <v>2385</v>
      </c>
      <c r="H20" t="s">
        <v>2407</v>
      </c>
      <c r="L20" s="1218"/>
    </row>
    <row r="21" spans="2:12">
      <c r="B21" s="1217" t="s">
        <v>2386</v>
      </c>
      <c r="H21" t="s">
        <v>2408</v>
      </c>
      <c r="L21" s="1218"/>
    </row>
    <row r="22" spans="2:12">
      <c r="B22" s="1217" t="s">
        <v>2387</v>
      </c>
      <c r="H22" s="30" t="s">
        <v>2409</v>
      </c>
      <c r="L22" s="1218"/>
    </row>
    <row r="23" spans="2:12">
      <c r="B23" s="1217" t="s">
        <v>2388</v>
      </c>
      <c r="H23" t="s">
        <v>2410</v>
      </c>
      <c r="L23" s="1218"/>
    </row>
    <row r="24" spans="2:12">
      <c r="B24" s="1217" t="s">
        <v>2389</v>
      </c>
      <c r="H24" t="s">
        <v>2411</v>
      </c>
      <c r="L24" s="1218"/>
    </row>
    <row r="25" spans="2:12">
      <c r="B25" s="1217" t="s">
        <v>2390</v>
      </c>
      <c r="H25" t="s">
        <v>2412</v>
      </c>
      <c r="L25" s="1218"/>
    </row>
    <row r="26" spans="2:12">
      <c r="B26" s="1217" t="s">
        <v>2391</v>
      </c>
      <c r="H26" t="s">
        <v>2413</v>
      </c>
      <c r="L26" s="1218"/>
    </row>
    <row r="27" spans="2:12">
      <c r="B27" s="1217" t="s">
        <v>2392</v>
      </c>
      <c r="H27" t="s">
        <v>2414</v>
      </c>
      <c r="L27" s="1218"/>
    </row>
    <row r="28" spans="2:12">
      <c r="B28" s="1217" t="s">
        <v>2393</v>
      </c>
      <c r="H28" t="s">
        <v>2415</v>
      </c>
      <c r="L28" s="1218"/>
    </row>
    <row r="29" spans="2:12">
      <c r="B29" s="1217" t="s">
        <v>2394</v>
      </c>
      <c r="H29" t="s">
        <v>2416</v>
      </c>
      <c r="L29" s="1218"/>
    </row>
    <row r="30" spans="2:12">
      <c r="B30" s="1217" t="s">
        <v>2395</v>
      </c>
      <c r="H30" t="s">
        <v>2417</v>
      </c>
      <c r="L30" s="1218"/>
    </row>
    <row r="31" spans="2:12">
      <c r="B31" s="1217" t="s">
        <v>2396</v>
      </c>
      <c r="H31" t="s">
        <v>2418</v>
      </c>
      <c r="L31" s="1218"/>
    </row>
    <row r="32" spans="2:12">
      <c r="B32" s="1217" t="s">
        <v>2397</v>
      </c>
      <c r="H32" t="s">
        <v>2419</v>
      </c>
      <c r="L32" s="1218"/>
    </row>
    <row r="33" spans="2:13">
      <c r="B33" s="1217" t="s">
        <v>2398</v>
      </c>
      <c r="H33" t="s">
        <v>2420</v>
      </c>
      <c r="L33" s="1218"/>
    </row>
    <row r="34" spans="2:13">
      <c r="B34" s="1267" t="s">
        <v>2399</v>
      </c>
      <c r="H34" t="s">
        <v>2421</v>
      </c>
      <c r="L34" s="1218"/>
    </row>
    <row r="35" spans="2:13">
      <c r="B35" s="1217" t="s">
        <v>2400</v>
      </c>
      <c r="H35" t="s">
        <v>2422</v>
      </c>
      <c r="L35" s="1218"/>
    </row>
    <row r="36" spans="2:13">
      <c r="B36" s="1219"/>
      <c r="C36" s="1220"/>
      <c r="D36" s="1220"/>
      <c r="E36" s="1220"/>
      <c r="F36" s="1220"/>
      <c r="G36" s="1220"/>
      <c r="H36" s="1220"/>
      <c r="I36" s="1220"/>
      <c r="L36" s="1218"/>
    </row>
    <row r="37" spans="2:13">
      <c r="B37" s="1214"/>
      <c r="C37" s="1215"/>
      <c r="D37" s="1215"/>
      <c r="E37" s="1215"/>
      <c r="F37" s="1216"/>
      <c r="J37" s="1214"/>
      <c r="K37" s="1215"/>
      <c r="L37" s="1216"/>
    </row>
    <row r="38" spans="2:13">
      <c r="B38" s="1267" t="s">
        <v>2423</v>
      </c>
      <c r="F38" s="1218"/>
      <c r="G38" t="s">
        <v>2426</v>
      </c>
      <c r="J38" s="1217"/>
      <c r="K38" s="1269" t="s">
        <v>2427</v>
      </c>
      <c r="L38" s="1218"/>
    </row>
    <row r="39" spans="2:13">
      <c r="B39" s="1217" t="s">
        <v>2424</v>
      </c>
      <c r="F39" s="1218"/>
      <c r="G39" t="s">
        <v>137</v>
      </c>
      <c r="J39" s="1217"/>
      <c r="K39" s="1218" t="s">
        <v>2428</v>
      </c>
      <c r="L39" s="1218"/>
    </row>
    <row r="40" spans="2:13">
      <c r="B40" s="1217" t="s">
        <v>2425</v>
      </c>
      <c r="F40" s="1218"/>
      <c r="G40" t="s">
        <v>138</v>
      </c>
      <c r="J40" s="1217"/>
      <c r="K40" s="1218" t="s">
        <v>2429</v>
      </c>
      <c r="L40" s="1218"/>
    </row>
    <row r="41" spans="2:13">
      <c r="B41" s="1217"/>
      <c r="F41" s="1218"/>
      <c r="G41" t="s">
        <v>139</v>
      </c>
      <c r="J41" s="1217"/>
      <c r="L41" s="1218"/>
    </row>
    <row r="42" spans="2:13">
      <c r="B42" s="1217"/>
      <c r="F42" s="1218"/>
      <c r="G42" t="s">
        <v>140</v>
      </c>
      <c r="J42" s="1217"/>
      <c r="L42" s="1218"/>
    </row>
    <row r="43" spans="2:13">
      <c r="B43" s="1217"/>
      <c r="E43" s="23"/>
      <c r="F43" s="1218"/>
      <c r="J43" s="1217"/>
      <c r="L43" s="1218"/>
    </row>
    <row r="44" spans="2:13">
      <c r="B44" s="1217"/>
      <c r="F44" s="1218"/>
      <c r="G44" t="s">
        <v>141</v>
      </c>
      <c r="I44" s="23"/>
      <c r="J44" s="1217"/>
      <c r="L44" s="1268"/>
    </row>
    <row r="45" spans="2:13">
      <c r="B45" s="1217"/>
      <c r="F45" s="1218"/>
      <c r="G45" t="s">
        <v>142</v>
      </c>
      <c r="I45" s="23"/>
      <c r="J45" s="1217"/>
      <c r="L45" s="1263"/>
    </row>
    <row r="46" spans="2:13">
      <c r="B46" s="1219"/>
      <c r="C46" s="1220"/>
      <c r="D46" s="1220"/>
      <c r="E46" s="1220"/>
      <c r="F46" s="1221"/>
      <c r="G46" s="19"/>
      <c r="H46" s="19"/>
      <c r="I46" s="19"/>
      <c r="J46" s="1219"/>
      <c r="K46" s="1220"/>
      <c r="L46" s="1221"/>
    </row>
    <row r="47" spans="2:13">
      <c r="B47" s="15"/>
      <c r="E47" s="17"/>
      <c r="M47" s="15"/>
    </row>
    <row r="48" spans="2:13">
      <c r="B48" s="15"/>
      <c r="E48" s="17"/>
      <c r="F48" s="2" t="s">
        <v>143</v>
      </c>
      <c r="G48" s="2"/>
      <c r="H48" s="2"/>
      <c r="I48" s="2"/>
      <c r="J48" s="2"/>
      <c r="K48" s="2"/>
      <c r="L48" s="2"/>
      <c r="M48" s="15"/>
    </row>
    <row r="49" spans="2:13">
      <c r="B49" s="15"/>
      <c r="E49" s="17"/>
      <c r="F49" s="19" t="s">
        <v>144</v>
      </c>
      <c r="G49" s="19"/>
      <c r="H49" s="19"/>
      <c r="I49" s="19"/>
      <c r="J49" s="19"/>
      <c r="K49" s="19"/>
      <c r="L49" s="19"/>
      <c r="M49" s="15"/>
    </row>
    <row r="50" spans="2:13">
      <c r="B50" s="15"/>
      <c r="C50" s="2"/>
      <c r="D50" s="2"/>
      <c r="E50" s="38"/>
      <c r="F50" s="17"/>
      <c r="H50" s="17"/>
      <c r="I50" s="17"/>
      <c r="M50" s="15"/>
    </row>
    <row r="51" spans="2:13">
      <c r="B51" s="15" t="s">
        <v>72</v>
      </c>
      <c r="C51" s="2" t="s">
        <v>145</v>
      </c>
      <c r="D51" s="2"/>
      <c r="E51" s="38"/>
      <c r="F51" s="17"/>
      <c r="H51" s="17"/>
      <c r="I51" s="17"/>
      <c r="M51" s="15"/>
    </row>
    <row r="52" spans="2:13">
      <c r="B52" s="15" t="s">
        <v>146</v>
      </c>
      <c r="C52" s="2" t="s">
        <v>147</v>
      </c>
      <c r="D52" s="2"/>
      <c r="E52" s="38"/>
      <c r="F52" s="49" t="s">
        <v>148</v>
      </c>
      <c r="G52" s="1381" t="s">
        <v>149</v>
      </c>
      <c r="H52" s="1382"/>
      <c r="I52" s="49" t="s">
        <v>150</v>
      </c>
      <c r="J52" s="1381" t="s">
        <v>151</v>
      </c>
      <c r="K52" s="1380"/>
      <c r="L52" s="1382"/>
      <c r="M52" s="15"/>
    </row>
    <row r="53" spans="2:13">
      <c r="B53" s="15"/>
      <c r="C53" s="2"/>
      <c r="D53" s="2"/>
      <c r="E53" s="17"/>
      <c r="F53" s="49" t="s">
        <v>152</v>
      </c>
      <c r="G53" s="1381" t="s">
        <v>153</v>
      </c>
      <c r="H53" s="1382"/>
      <c r="I53" s="49" t="s">
        <v>153</v>
      </c>
      <c r="J53" s="1381" t="s">
        <v>154</v>
      </c>
      <c r="K53" s="1380"/>
      <c r="L53" s="1382"/>
      <c r="M53" s="15"/>
    </row>
    <row r="54" spans="2:13">
      <c r="B54" s="15"/>
      <c r="C54" s="2" t="s">
        <v>134</v>
      </c>
      <c r="D54" s="2"/>
      <c r="E54" s="17"/>
      <c r="F54" s="49" t="s">
        <v>155</v>
      </c>
      <c r="G54" s="1381" t="s">
        <v>79</v>
      </c>
      <c r="H54" s="1382"/>
      <c r="I54" s="49" t="s">
        <v>136</v>
      </c>
      <c r="M54" s="15"/>
    </row>
    <row r="55" spans="2:13">
      <c r="B55" s="18"/>
      <c r="C55" s="19"/>
      <c r="D55" s="19"/>
      <c r="E55" s="20"/>
      <c r="F55" s="20"/>
      <c r="G55" s="19"/>
      <c r="H55" s="20"/>
      <c r="I55" s="20"/>
      <c r="J55" s="19"/>
      <c r="K55" s="19"/>
      <c r="L55" s="19"/>
      <c r="M55" s="15"/>
    </row>
    <row r="56" spans="2:13">
      <c r="B56" s="50" t="s">
        <v>156</v>
      </c>
      <c r="C56" t="s">
        <v>157</v>
      </c>
      <c r="E56" s="17"/>
      <c r="F56" s="17"/>
      <c r="H56" s="17"/>
      <c r="I56" s="17"/>
      <c r="M56" s="15"/>
    </row>
    <row r="57" spans="2:13">
      <c r="B57" s="50" t="s">
        <v>158</v>
      </c>
      <c r="C57" t="s">
        <v>159</v>
      </c>
      <c r="E57" s="17"/>
      <c r="F57" s="17"/>
      <c r="H57" s="17"/>
      <c r="I57" s="17"/>
      <c r="M57" s="15"/>
    </row>
    <row r="58" spans="2:13">
      <c r="B58" s="50" t="s">
        <v>160</v>
      </c>
      <c r="C58" t="s">
        <v>161</v>
      </c>
      <c r="E58" s="17"/>
      <c r="F58" s="17"/>
      <c r="H58" s="17"/>
      <c r="I58" s="17"/>
      <c r="M58" s="15"/>
    </row>
    <row r="59" spans="2:13">
      <c r="B59" s="15"/>
      <c r="C59" t="s">
        <v>162</v>
      </c>
      <c r="E59" s="17"/>
      <c r="F59" s="17"/>
      <c r="H59" s="17"/>
      <c r="I59" s="17"/>
      <c r="M59" s="15"/>
    </row>
    <row r="60" spans="2:13">
      <c r="B60" s="18"/>
      <c r="C60" s="19"/>
      <c r="D60" s="19"/>
      <c r="E60" s="20"/>
      <c r="F60" s="20"/>
      <c r="G60" s="19"/>
      <c r="H60" s="20"/>
      <c r="I60" s="20"/>
      <c r="J60" s="19"/>
      <c r="K60" s="19"/>
      <c r="L60" s="19"/>
      <c r="M60" s="15"/>
    </row>
    <row r="61" spans="2:13">
      <c r="B61" s="50" t="s">
        <v>163</v>
      </c>
      <c r="E61" s="17"/>
      <c r="F61" s="38"/>
      <c r="G61" s="2"/>
      <c r="H61" s="17"/>
      <c r="I61" s="17"/>
      <c r="M61" s="15"/>
    </row>
    <row r="62" spans="2:13">
      <c r="B62" s="50" t="s">
        <v>164</v>
      </c>
      <c r="E62" s="17"/>
      <c r="F62" s="17"/>
      <c r="H62" s="17"/>
      <c r="I62" s="17"/>
      <c r="M62" s="15"/>
    </row>
    <row r="63" spans="2:13">
      <c r="B63" s="50" t="s">
        <v>165</v>
      </c>
      <c r="E63" s="17"/>
      <c r="F63" s="17"/>
      <c r="H63" s="17"/>
      <c r="I63" s="17"/>
      <c r="M63" s="15"/>
    </row>
    <row r="64" spans="2:13">
      <c r="B64" s="15">
        <v>10</v>
      </c>
      <c r="E64" s="17"/>
      <c r="F64" s="17"/>
      <c r="H64" s="17"/>
      <c r="I64" s="17"/>
      <c r="M64" s="15"/>
    </row>
    <row r="65" spans="2:13">
      <c r="B65" s="15">
        <v>11</v>
      </c>
      <c r="E65" s="17"/>
      <c r="F65" s="17"/>
      <c r="H65" s="17"/>
      <c r="I65" s="17"/>
      <c r="M65" s="15"/>
    </row>
    <row r="66" spans="2:13">
      <c r="B66" s="15">
        <v>12</v>
      </c>
      <c r="E66" s="17"/>
      <c r="F66" s="17"/>
      <c r="H66" s="17"/>
      <c r="I66" s="17"/>
      <c r="M66" s="15"/>
    </row>
    <row r="67" spans="2:13">
      <c r="B67" s="15">
        <v>13</v>
      </c>
      <c r="E67" s="17"/>
      <c r="F67" s="17"/>
      <c r="H67" s="17"/>
      <c r="I67" s="17"/>
      <c r="M67" s="15"/>
    </row>
    <row r="68" spans="2:13">
      <c r="B68" s="15">
        <v>14</v>
      </c>
      <c r="E68" s="17"/>
      <c r="F68" s="17"/>
      <c r="H68" s="17"/>
      <c r="I68" s="17"/>
      <c r="M68" s="15"/>
    </row>
    <row r="69" spans="2:13">
      <c r="B69" s="15">
        <v>15</v>
      </c>
      <c r="E69" s="17"/>
      <c r="F69" s="17"/>
      <c r="H69" s="17"/>
      <c r="I69" s="17"/>
      <c r="M69" s="15"/>
    </row>
    <row r="70" spans="2:13">
      <c r="B70" s="15">
        <v>16</v>
      </c>
      <c r="E70" s="17"/>
      <c r="F70" s="17"/>
      <c r="H70" s="17"/>
      <c r="I70" s="17"/>
      <c r="M70" s="15"/>
    </row>
    <row r="71" spans="2:13">
      <c r="B71" s="15">
        <v>17</v>
      </c>
      <c r="E71" s="17"/>
      <c r="F71" s="17"/>
      <c r="H71" s="17"/>
      <c r="I71" s="17"/>
      <c r="M71" s="15"/>
    </row>
    <row r="72" spans="2:13">
      <c r="B72" s="15">
        <v>18</v>
      </c>
      <c r="E72" s="17"/>
      <c r="F72" s="17"/>
      <c r="H72" s="17"/>
      <c r="I72" s="17"/>
      <c r="M72" s="15"/>
    </row>
    <row r="73" spans="2:13">
      <c r="B73" s="15">
        <v>19</v>
      </c>
      <c r="E73" s="17"/>
      <c r="F73" s="17"/>
      <c r="H73" s="17"/>
      <c r="I73" s="17"/>
      <c r="M73" s="15"/>
    </row>
    <row r="74" spans="2:13">
      <c r="B74" s="15">
        <v>20</v>
      </c>
      <c r="E74" s="17"/>
      <c r="F74" s="17"/>
      <c r="H74" s="17"/>
      <c r="I74" s="17"/>
      <c r="M74" s="15"/>
    </row>
    <row r="75" spans="2:13">
      <c r="B75" s="15">
        <v>21</v>
      </c>
      <c r="E75" s="17"/>
      <c r="F75" s="17"/>
      <c r="H75" s="17"/>
      <c r="I75" s="17"/>
      <c r="M75" s="15"/>
    </row>
    <row r="76" spans="2:13">
      <c r="B76" s="15">
        <v>22</v>
      </c>
      <c r="E76" s="17"/>
      <c r="F76" s="17"/>
      <c r="H76" s="17"/>
      <c r="I76" s="17"/>
      <c r="M76" s="15"/>
    </row>
    <row r="77" spans="2:13">
      <c r="B77" s="15">
        <v>23</v>
      </c>
      <c r="E77" s="17"/>
      <c r="F77" s="17"/>
      <c r="H77" s="17"/>
      <c r="I77" s="17"/>
      <c r="M77" s="15"/>
    </row>
    <row r="78" spans="2:13">
      <c r="B78" s="15">
        <v>24</v>
      </c>
      <c r="E78" s="17"/>
      <c r="F78" s="17"/>
      <c r="H78" s="17"/>
      <c r="I78" s="17"/>
      <c r="M78" s="15"/>
    </row>
    <row r="79" spans="2:13">
      <c r="B79" s="15">
        <v>25</v>
      </c>
      <c r="E79" s="17"/>
      <c r="F79" s="17"/>
      <c r="H79" s="17"/>
      <c r="I79" s="17"/>
      <c r="M79" s="15"/>
    </row>
    <row r="80" spans="2:13">
      <c r="B80" s="18">
        <v>26</v>
      </c>
      <c r="C80" s="19"/>
      <c r="D80" s="19"/>
      <c r="E80" s="20"/>
      <c r="F80" s="20"/>
      <c r="G80" s="19"/>
      <c r="H80" s="20"/>
      <c r="I80" s="20"/>
      <c r="J80" s="19"/>
      <c r="K80" s="19"/>
      <c r="L80" s="19"/>
      <c r="M80" s="15"/>
    </row>
    <row r="84" spans="6:12">
      <c r="F84" s="27"/>
      <c r="L84" s="27" t="s">
        <v>2485</v>
      </c>
    </row>
    <row r="85" spans="6:12">
      <c r="L85" s="29"/>
    </row>
    <row r="90" spans="6:12" ht="11.25" customHeight="1"/>
  </sheetData>
  <mergeCells count="6">
    <mergeCell ref="B10:L10"/>
    <mergeCell ref="G52:H52"/>
    <mergeCell ref="G53:H53"/>
    <mergeCell ref="G54:H54"/>
    <mergeCell ref="J52:L52"/>
    <mergeCell ref="J53:L53"/>
  </mergeCells>
  <pageMargins left="0.5" right="0.5" top="0.5" bottom="0.55000000000000004" header="0.5" footer="0.5"/>
  <pageSetup scale="5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transitionEntry="1">
    <pageSetUpPr fitToPage="1"/>
  </sheetPr>
  <dimension ref="A3:H76"/>
  <sheetViews>
    <sheetView defaultGridColor="0" colorId="22" zoomScale="87" workbookViewId="0">
      <selection activeCell="H66" sqref="H66"/>
    </sheetView>
  </sheetViews>
  <sheetFormatPr defaultColWidth="9.77734375" defaultRowHeight="15"/>
  <cols>
    <col min="1" max="1" width="1.77734375" customWidth="1"/>
    <col min="2" max="2" width="4.5546875" customWidth="1"/>
    <col min="3" max="3" width="50.77734375" customWidth="1"/>
    <col min="4" max="5" width="14.77734375" customWidth="1"/>
    <col min="6" max="7" width="12.77734375" customWidth="1"/>
    <col min="8" max="8" width="16.44140625" customWidth="1"/>
    <col min="9" max="9" width="1.77734375" customWidth="1"/>
  </cols>
  <sheetData>
    <row r="3" spans="1:8">
      <c r="F3" s="19"/>
      <c r="G3" s="19"/>
      <c r="H3" s="19"/>
    </row>
    <row r="4" spans="1:8">
      <c r="A4" s="1155"/>
      <c r="B4" s="1156" t="s">
        <v>42</v>
      </c>
      <c r="C4" s="1148"/>
      <c r="D4" s="1155" t="s">
        <v>43</v>
      </c>
      <c r="E4" s="1148"/>
      <c r="F4" s="13" t="s">
        <v>44</v>
      </c>
      <c r="G4" s="14"/>
      <c r="H4" s="14" t="s">
        <v>45</v>
      </c>
    </row>
    <row r="5" spans="1:8">
      <c r="A5" s="1146"/>
      <c r="C5" s="1136"/>
      <c r="D5" s="1210" t="s">
        <v>2106</v>
      </c>
      <c r="E5" s="1136"/>
      <c r="F5" t="s">
        <v>46</v>
      </c>
      <c r="G5" s="17"/>
      <c r="H5" s="17"/>
    </row>
    <row r="6" spans="1:8">
      <c r="A6" s="1146"/>
      <c r="C6" s="1136"/>
      <c r="D6" s="1210" t="s">
        <v>2107</v>
      </c>
      <c r="E6" s="1136"/>
      <c r="F6" s="288"/>
      <c r="G6" s="17"/>
      <c r="H6" s="289" t="s">
        <v>2068</v>
      </c>
    </row>
    <row r="7" spans="1:8">
      <c r="A7" s="1153"/>
      <c r="B7" s="1157"/>
      <c r="C7" s="1154"/>
      <c r="D7" s="1153"/>
      <c r="E7" s="1154"/>
      <c r="F7" s="19"/>
      <c r="G7" s="20"/>
      <c r="H7" s="20"/>
    </row>
    <row r="8" spans="1:8">
      <c r="A8" s="15"/>
      <c r="H8" s="17"/>
    </row>
    <row r="9" spans="1:8">
      <c r="A9" s="1381" t="s">
        <v>2326</v>
      </c>
      <c r="B9" s="1380"/>
      <c r="C9" s="1380"/>
      <c r="D9" s="1380"/>
      <c r="E9" s="1380"/>
      <c r="F9" s="1380"/>
      <c r="G9" s="1380"/>
      <c r="H9" s="1382"/>
    </row>
    <row r="10" spans="1:8">
      <c r="A10" s="18"/>
      <c r="B10" s="19"/>
      <c r="C10" s="19"/>
      <c r="D10" s="19"/>
      <c r="E10" s="19"/>
      <c r="F10" s="19"/>
      <c r="G10" s="19"/>
      <c r="H10" s="20"/>
    </row>
    <row r="11" spans="1:8">
      <c r="A11" s="15"/>
      <c r="H11" s="17"/>
    </row>
    <row r="12" spans="1:8">
      <c r="A12" s="15"/>
      <c r="C12" s="30" t="s">
        <v>2332</v>
      </c>
      <c r="E12" s="30"/>
      <c r="H12" s="17"/>
    </row>
    <row r="13" spans="1:8">
      <c r="A13" s="15"/>
      <c r="C13" t="s">
        <v>2333</v>
      </c>
      <c r="H13" s="17"/>
    </row>
    <row r="14" spans="1:8">
      <c r="A14" s="15"/>
      <c r="C14" s="30" t="s">
        <v>2458</v>
      </c>
      <c r="H14" s="17"/>
    </row>
    <row r="15" spans="1:8">
      <c r="A15" s="18"/>
      <c r="B15" s="19"/>
      <c r="C15" s="19"/>
      <c r="D15" s="19"/>
      <c r="E15" s="19"/>
      <c r="F15" s="19"/>
      <c r="G15" s="19"/>
      <c r="H15" s="20"/>
    </row>
    <row r="16" spans="1:8">
      <c r="A16" s="15"/>
      <c r="D16" s="361"/>
      <c r="E16" s="359"/>
      <c r="F16" s="49"/>
      <c r="G16" s="49"/>
      <c r="H16" s="49"/>
    </row>
    <row r="17" spans="1:8">
      <c r="A17" s="15"/>
      <c r="B17" s="3" t="s">
        <v>72</v>
      </c>
      <c r="C17" s="3" t="s">
        <v>2328</v>
      </c>
      <c r="D17" s="361" t="s">
        <v>2327</v>
      </c>
      <c r="E17" s="361" t="s">
        <v>2329</v>
      </c>
      <c r="F17" s="49" t="s">
        <v>2330</v>
      </c>
      <c r="G17" s="49" t="s">
        <v>2331</v>
      </c>
      <c r="H17" s="49" t="s">
        <v>479</v>
      </c>
    </row>
    <row r="18" spans="1:8">
      <c r="A18" s="15"/>
      <c r="B18" s="3" t="s">
        <v>73</v>
      </c>
      <c r="C18" s="3"/>
      <c r="D18" s="359"/>
      <c r="E18" s="359"/>
      <c r="F18" s="17"/>
      <c r="G18" s="49"/>
      <c r="H18" s="49"/>
    </row>
    <row r="19" spans="1:8">
      <c r="A19" s="15"/>
      <c r="B19" s="3"/>
      <c r="C19" s="3"/>
      <c r="D19" s="359"/>
      <c r="E19" s="359"/>
      <c r="F19" s="17"/>
      <c r="G19" s="17"/>
      <c r="H19" s="17"/>
    </row>
    <row r="20" spans="1:8">
      <c r="A20" s="12"/>
      <c r="B20" s="1177"/>
      <c r="C20" s="1211" t="s">
        <v>134</v>
      </c>
      <c r="D20" s="373" t="s">
        <v>155</v>
      </c>
      <c r="E20" s="373" t="s">
        <v>79</v>
      </c>
      <c r="F20" s="372" t="s">
        <v>136</v>
      </c>
      <c r="G20" s="374" t="s">
        <v>154</v>
      </c>
      <c r="H20" s="374" t="s">
        <v>407</v>
      </c>
    </row>
    <row r="21" spans="1:8">
      <c r="A21" s="18"/>
      <c r="B21" s="158"/>
      <c r="C21" s="158"/>
      <c r="D21" s="360"/>
      <c r="E21" s="360"/>
      <c r="F21" s="20"/>
      <c r="G21" s="20"/>
      <c r="H21" s="20"/>
    </row>
    <row r="22" spans="1:8">
      <c r="A22" s="15"/>
      <c r="B22" s="27" t="s">
        <v>80</v>
      </c>
      <c r="D22" s="357"/>
      <c r="E22" s="357"/>
      <c r="F22" s="17"/>
      <c r="G22" s="17"/>
      <c r="H22" s="17"/>
    </row>
    <row r="23" spans="1:8">
      <c r="A23" s="15"/>
      <c r="B23" s="27" t="s">
        <v>81</v>
      </c>
      <c r="D23" s="359"/>
      <c r="E23" s="359"/>
      <c r="F23" s="49"/>
      <c r="G23" s="49"/>
      <c r="H23" s="289"/>
    </row>
    <row r="24" spans="1:8">
      <c r="A24" s="15"/>
      <c r="B24" s="27" t="s">
        <v>82</v>
      </c>
      <c r="D24" s="359"/>
      <c r="E24" s="359"/>
      <c r="F24" s="49"/>
      <c r="G24" s="49"/>
      <c r="H24" s="289"/>
    </row>
    <row r="25" spans="1:8">
      <c r="A25" s="15"/>
      <c r="B25" s="27" t="s">
        <v>83</v>
      </c>
      <c r="D25" s="359"/>
      <c r="E25" s="359"/>
      <c r="F25" s="292"/>
      <c r="G25" s="49"/>
      <c r="H25" s="289"/>
    </row>
    <row r="26" spans="1:8">
      <c r="A26" s="15"/>
      <c r="B26" s="27" t="s">
        <v>84</v>
      </c>
      <c r="D26" s="359"/>
      <c r="E26" s="359"/>
      <c r="F26" s="49"/>
      <c r="G26" s="49"/>
      <c r="H26" s="375"/>
    </row>
    <row r="27" spans="1:8">
      <c r="A27" s="15"/>
      <c r="B27" s="27" t="s">
        <v>85</v>
      </c>
      <c r="D27" s="359"/>
      <c r="E27" s="359"/>
      <c r="F27" s="17"/>
      <c r="G27" s="17"/>
      <c r="H27" s="375"/>
    </row>
    <row r="28" spans="1:8">
      <c r="A28" s="15"/>
      <c r="B28" s="27" t="s">
        <v>86</v>
      </c>
      <c r="D28" s="359"/>
      <c r="E28" s="359"/>
      <c r="F28" s="17"/>
      <c r="G28" s="17"/>
      <c r="H28" s="375"/>
    </row>
    <row r="29" spans="1:8">
      <c r="A29" s="15"/>
      <c r="B29" s="27" t="s">
        <v>87</v>
      </c>
      <c r="D29" s="359"/>
      <c r="E29" s="359"/>
      <c r="F29" s="17"/>
      <c r="G29" s="17"/>
      <c r="H29" s="376"/>
    </row>
    <row r="30" spans="1:8">
      <c r="A30" s="15"/>
      <c r="B30" s="27" t="s">
        <v>88</v>
      </c>
      <c r="D30" s="359"/>
      <c r="E30" s="359"/>
      <c r="F30" s="17"/>
      <c r="G30" s="17"/>
      <c r="H30" s="376"/>
    </row>
    <row r="31" spans="1:8">
      <c r="A31" s="15"/>
      <c r="B31" s="27" t="s">
        <v>89</v>
      </c>
      <c r="D31" s="359"/>
      <c r="E31" s="359"/>
      <c r="F31" s="17"/>
      <c r="G31" s="17"/>
      <c r="H31" s="376"/>
    </row>
    <row r="32" spans="1:8">
      <c r="A32" s="15"/>
      <c r="B32" s="27" t="s">
        <v>90</v>
      </c>
      <c r="D32" s="359"/>
      <c r="E32" s="359"/>
      <c r="F32" s="17"/>
      <c r="G32" s="17"/>
      <c r="H32" s="376"/>
    </row>
    <row r="33" spans="1:8">
      <c r="A33" s="15"/>
      <c r="B33" s="27" t="s">
        <v>91</v>
      </c>
      <c r="D33" s="359"/>
      <c r="E33" s="359"/>
      <c r="F33" s="17"/>
      <c r="G33" s="17"/>
      <c r="H33" s="376"/>
    </row>
    <row r="34" spans="1:8">
      <c r="A34" s="15"/>
      <c r="B34" s="27" t="s">
        <v>92</v>
      </c>
      <c r="D34" s="359"/>
      <c r="E34" s="359"/>
      <c r="F34" s="17"/>
      <c r="G34" s="17"/>
      <c r="H34" s="376"/>
    </row>
    <row r="35" spans="1:8">
      <c r="A35" s="15"/>
      <c r="B35" s="27" t="s">
        <v>93</v>
      </c>
      <c r="D35" s="359"/>
      <c r="E35" s="359"/>
      <c r="F35" s="17"/>
      <c r="G35" s="17"/>
      <c r="H35" s="376"/>
    </row>
    <row r="36" spans="1:8">
      <c r="A36" s="15"/>
      <c r="B36" s="27" t="s">
        <v>94</v>
      </c>
      <c r="D36" s="359"/>
      <c r="E36" s="359"/>
      <c r="F36" s="17"/>
      <c r="G36" s="17"/>
      <c r="H36" s="376"/>
    </row>
    <row r="37" spans="1:8">
      <c r="A37" s="15"/>
      <c r="B37" s="27" t="s">
        <v>95</v>
      </c>
      <c r="D37" s="359"/>
      <c r="E37" s="359"/>
      <c r="F37" s="17"/>
      <c r="G37" s="17"/>
      <c r="H37" s="376"/>
    </row>
    <row r="38" spans="1:8">
      <c r="A38" s="15"/>
      <c r="B38" s="27" t="s">
        <v>96</v>
      </c>
      <c r="D38" s="359"/>
      <c r="E38" s="359"/>
      <c r="F38" s="17"/>
      <c r="G38" s="17"/>
      <c r="H38" s="376"/>
    </row>
    <row r="39" spans="1:8">
      <c r="A39" s="15"/>
      <c r="B39" s="27" t="s">
        <v>97</v>
      </c>
      <c r="D39" s="359"/>
      <c r="E39" s="359"/>
      <c r="F39" s="17"/>
      <c r="G39" s="17"/>
      <c r="H39" s="376"/>
    </row>
    <row r="40" spans="1:8">
      <c r="A40" s="15"/>
      <c r="B40" s="27" t="s">
        <v>98</v>
      </c>
      <c r="D40" s="359"/>
      <c r="E40" s="359"/>
      <c r="F40" s="17"/>
      <c r="G40" s="17"/>
      <c r="H40" s="376"/>
    </row>
    <row r="41" spans="1:8">
      <c r="A41" s="15"/>
      <c r="B41" s="27" t="s">
        <v>99</v>
      </c>
      <c r="D41" s="359"/>
      <c r="E41" s="359"/>
      <c r="F41" s="17"/>
      <c r="G41" s="17"/>
      <c r="H41" s="376"/>
    </row>
    <row r="42" spans="1:8">
      <c r="A42" s="15"/>
      <c r="B42" s="27" t="s">
        <v>100</v>
      </c>
      <c r="D42" s="359"/>
      <c r="E42" s="359"/>
      <c r="F42" s="17"/>
      <c r="G42" s="17"/>
      <c r="H42" s="376"/>
    </row>
    <row r="43" spans="1:8">
      <c r="A43" s="15"/>
      <c r="B43" s="27" t="s">
        <v>101</v>
      </c>
      <c r="D43" s="359"/>
      <c r="E43" s="359"/>
      <c r="F43" s="17"/>
      <c r="G43" s="17"/>
      <c r="H43" s="376"/>
    </row>
    <row r="44" spans="1:8">
      <c r="A44" s="15"/>
      <c r="B44" s="27" t="s">
        <v>102</v>
      </c>
      <c r="D44" s="359"/>
      <c r="E44" s="359"/>
      <c r="F44" s="17"/>
      <c r="G44" s="17"/>
      <c r="H44" s="376"/>
    </row>
    <row r="45" spans="1:8">
      <c r="A45" s="15"/>
      <c r="B45" s="27" t="s">
        <v>103</v>
      </c>
      <c r="D45" s="359"/>
      <c r="E45" s="359"/>
      <c r="F45" s="17"/>
      <c r="G45" s="17"/>
      <c r="H45" s="376"/>
    </row>
    <row r="46" spans="1:8">
      <c r="A46" s="15"/>
      <c r="B46" s="27" t="s">
        <v>104</v>
      </c>
      <c r="D46" s="359"/>
      <c r="E46" s="359"/>
      <c r="F46" s="17"/>
      <c r="G46" s="17"/>
      <c r="H46" s="376"/>
    </row>
    <row r="47" spans="1:8">
      <c r="A47" s="15"/>
      <c r="B47" s="27" t="s">
        <v>105</v>
      </c>
      <c r="D47" s="359"/>
      <c r="E47" s="359"/>
      <c r="F47" s="17"/>
      <c r="G47" s="17"/>
      <c r="H47" s="376"/>
    </row>
    <row r="48" spans="1:8">
      <c r="A48" s="15"/>
      <c r="B48" s="27" t="s">
        <v>106</v>
      </c>
      <c r="D48" s="359"/>
      <c r="E48" s="359"/>
      <c r="F48" s="17"/>
      <c r="G48" s="17"/>
      <c r="H48" s="376"/>
    </row>
    <row r="49" spans="1:8">
      <c r="A49" s="15"/>
      <c r="B49" s="27" t="s">
        <v>107</v>
      </c>
      <c r="D49" s="359"/>
      <c r="E49" s="359"/>
      <c r="F49" s="17"/>
      <c r="G49" s="17"/>
      <c r="H49" s="376"/>
    </row>
    <row r="50" spans="1:8">
      <c r="A50" s="15"/>
      <c r="B50" s="27" t="s">
        <v>108</v>
      </c>
      <c r="D50" s="359"/>
      <c r="E50" s="359"/>
      <c r="F50" s="17"/>
      <c r="G50" s="17"/>
      <c r="H50" s="376"/>
    </row>
    <row r="51" spans="1:8">
      <c r="A51" s="15"/>
      <c r="B51" s="27" t="s">
        <v>109</v>
      </c>
      <c r="D51" s="359"/>
      <c r="E51" s="359"/>
      <c r="F51" s="17"/>
      <c r="G51" s="17"/>
      <c r="H51" s="376"/>
    </row>
    <row r="52" spans="1:8">
      <c r="A52" s="15"/>
      <c r="B52" s="27" t="s">
        <v>110</v>
      </c>
      <c r="D52" s="359"/>
      <c r="E52" s="359"/>
      <c r="F52" s="17"/>
      <c r="G52" s="17"/>
      <c r="H52" s="376"/>
    </row>
    <row r="53" spans="1:8">
      <c r="A53" s="15"/>
      <c r="B53" s="27" t="s">
        <v>111</v>
      </c>
      <c r="D53" s="359"/>
      <c r="E53" s="359"/>
      <c r="F53" s="17"/>
      <c r="G53" s="17"/>
      <c r="H53" s="376"/>
    </row>
    <row r="54" spans="1:8">
      <c r="A54" s="15"/>
      <c r="B54" s="27" t="s">
        <v>112</v>
      </c>
      <c r="D54" s="359"/>
      <c r="E54" s="359"/>
      <c r="F54" s="17"/>
      <c r="G54" s="17"/>
      <c r="H54" s="376"/>
    </row>
    <row r="55" spans="1:8">
      <c r="A55" s="15"/>
      <c r="B55" s="27" t="s">
        <v>113</v>
      </c>
      <c r="D55" s="359"/>
      <c r="E55" s="359"/>
      <c r="F55" s="17"/>
      <c r="G55" s="17"/>
      <c r="H55" s="376"/>
    </row>
    <row r="56" spans="1:8">
      <c r="A56" s="15"/>
      <c r="B56" s="27" t="s">
        <v>114</v>
      </c>
      <c r="D56" s="359"/>
      <c r="E56" s="359"/>
      <c r="F56" s="17"/>
      <c r="G56" s="17"/>
      <c r="H56" s="376"/>
    </row>
    <row r="57" spans="1:8">
      <c r="A57" s="15"/>
      <c r="B57" s="27" t="s">
        <v>115</v>
      </c>
      <c r="D57" s="359"/>
      <c r="E57" s="359"/>
      <c r="F57" s="17"/>
      <c r="G57" s="17"/>
      <c r="H57" s="376"/>
    </row>
    <row r="58" spans="1:8">
      <c r="A58" s="15"/>
      <c r="B58" s="27">
        <v>37</v>
      </c>
      <c r="D58" s="359"/>
      <c r="E58" s="359"/>
      <c r="F58" s="17"/>
      <c r="G58" s="17"/>
      <c r="H58" s="376"/>
    </row>
    <row r="59" spans="1:8">
      <c r="A59" s="15"/>
      <c r="B59" s="27">
        <v>38</v>
      </c>
      <c r="D59" s="359"/>
      <c r="E59" s="359"/>
      <c r="F59" s="17"/>
      <c r="G59" s="17"/>
      <c r="H59" s="376"/>
    </row>
    <row r="60" spans="1:8">
      <c r="A60" s="15"/>
      <c r="B60" s="27">
        <v>39</v>
      </c>
      <c r="D60" s="359"/>
      <c r="E60" s="359"/>
      <c r="F60" s="17"/>
      <c r="G60" s="17"/>
      <c r="H60" s="376"/>
    </row>
    <row r="61" spans="1:8">
      <c r="A61" s="18"/>
      <c r="B61" s="19"/>
      <c r="C61" s="19"/>
      <c r="D61" s="360"/>
      <c r="E61" s="360"/>
      <c r="F61" s="17"/>
      <c r="G61" s="20"/>
      <c r="H61" s="182"/>
    </row>
    <row r="62" spans="1:8">
      <c r="A62" s="15"/>
      <c r="B62" s="27">
        <v>40</v>
      </c>
      <c r="D62" s="359"/>
      <c r="E62" s="15"/>
      <c r="F62" s="1270"/>
      <c r="G62" s="379"/>
      <c r="H62" s="376">
        <f>SUM(H23:H60)</f>
        <v>0</v>
      </c>
    </row>
    <row r="63" spans="1:8">
      <c r="A63" s="18"/>
      <c r="B63" s="19"/>
      <c r="C63" s="19" t="s">
        <v>401</v>
      </c>
      <c r="D63" s="360"/>
      <c r="E63" s="18"/>
      <c r="F63" s="1271"/>
      <c r="G63" s="380"/>
      <c r="H63" s="20"/>
    </row>
    <row r="66" spans="3:8">
      <c r="D66" s="3"/>
      <c r="H66" s="27" t="s">
        <v>2486</v>
      </c>
    </row>
    <row r="67" spans="3:8">
      <c r="H67" s="30"/>
    </row>
    <row r="76" spans="3:8" ht="15.75">
      <c r="C76" s="317"/>
    </row>
  </sheetData>
  <mergeCells count="1">
    <mergeCell ref="A9:H9"/>
  </mergeCells>
  <pageMargins left="0.7" right="0.7" top="0.75" bottom="0.75" header="0.3" footer="0.3"/>
  <pageSetup scale="5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ransitionEntry="1">
    <pageSetUpPr fitToPage="1"/>
  </sheetPr>
  <dimension ref="B2:R68"/>
  <sheetViews>
    <sheetView defaultGridColor="0" colorId="22" zoomScale="87" workbookViewId="0">
      <selection activeCell="Q67" sqref="Q67"/>
    </sheetView>
  </sheetViews>
  <sheetFormatPr defaultColWidth="9.77734375" defaultRowHeight="15"/>
  <cols>
    <col min="2" max="3" width="1.77734375" customWidth="1"/>
    <col min="8" max="8" width="1.77734375" customWidth="1"/>
    <col min="9" max="9" width="11.77734375" customWidth="1"/>
    <col min="10" max="10" width="12.77734375" customWidth="1"/>
    <col min="11" max="11" width="14.77734375" customWidth="1"/>
    <col min="12" max="12" width="1.77734375" customWidth="1"/>
    <col min="13" max="13" width="13.77734375" customWidth="1"/>
    <col min="15" max="15" width="1.77734375" customWidth="1"/>
    <col min="16" max="16" width="13.77734375" customWidth="1"/>
    <col min="17" max="17" width="9.77734375" customWidth="1"/>
    <col min="18" max="18" width="0.21875" customWidth="1"/>
  </cols>
  <sheetData>
    <row r="2" spans="2:18">
      <c r="C2" s="19"/>
    </row>
    <row r="3" spans="2:18">
      <c r="C3" s="12"/>
      <c r="D3" s="13" t="s">
        <v>42</v>
      </c>
      <c r="E3" s="13"/>
      <c r="F3" s="13"/>
      <c r="G3" s="13"/>
      <c r="H3" s="12"/>
      <c r="I3" s="13" t="s">
        <v>43</v>
      </c>
      <c r="J3" s="13"/>
      <c r="K3" s="13"/>
      <c r="L3" s="12"/>
      <c r="M3" s="13" t="s">
        <v>44</v>
      </c>
      <c r="N3" s="13"/>
      <c r="O3" s="12"/>
      <c r="P3" s="13" t="s">
        <v>45</v>
      </c>
      <c r="Q3" s="14"/>
      <c r="R3" s="15"/>
    </row>
    <row r="4" spans="2:18">
      <c r="C4" s="15"/>
      <c r="H4" s="15"/>
      <c r="I4" s="30" t="s">
        <v>2106</v>
      </c>
      <c r="L4" s="15"/>
      <c r="M4" t="s">
        <v>46</v>
      </c>
      <c r="O4" s="15"/>
      <c r="Q4" s="17"/>
      <c r="R4" s="15"/>
    </row>
    <row r="5" spans="2:18">
      <c r="C5" s="15"/>
      <c r="H5" s="15"/>
      <c r="I5" s="30" t="s">
        <v>2107</v>
      </c>
      <c r="L5" s="15"/>
      <c r="M5" s="48"/>
      <c r="O5" s="15"/>
      <c r="P5" s="48" t="s">
        <v>2068</v>
      </c>
      <c r="Q5" s="17"/>
      <c r="R5" s="15"/>
    </row>
    <row r="6" spans="2:18">
      <c r="C6" s="18"/>
      <c r="D6" s="19"/>
      <c r="E6" s="19"/>
      <c r="F6" s="19"/>
      <c r="G6" s="19"/>
      <c r="H6" s="18"/>
      <c r="I6" s="19"/>
      <c r="J6" s="19"/>
      <c r="K6" s="19"/>
      <c r="L6" s="18"/>
      <c r="M6" s="19"/>
      <c r="N6" s="19"/>
      <c r="O6" s="18"/>
      <c r="P6" s="19"/>
      <c r="Q6" s="20"/>
      <c r="R6" s="15"/>
    </row>
    <row r="7" spans="2:18">
      <c r="C7" s="15"/>
      <c r="P7" s="13"/>
      <c r="Q7" s="14"/>
      <c r="R7" s="15"/>
    </row>
    <row r="8" spans="2:18">
      <c r="B8" s="17"/>
      <c r="C8" s="1381" t="s">
        <v>166</v>
      </c>
      <c r="D8" s="1380"/>
      <c r="E8" s="1380"/>
      <c r="F8" s="1380"/>
      <c r="G8" s="1380"/>
      <c r="H8" s="1380"/>
      <c r="I8" s="1380"/>
      <c r="J8" s="1380"/>
      <c r="K8" s="1380"/>
      <c r="L8" s="1380"/>
      <c r="M8" s="1380"/>
      <c r="N8" s="1380"/>
      <c r="O8" s="1380"/>
      <c r="P8" s="1380"/>
      <c r="Q8" s="1382"/>
      <c r="R8" s="15"/>
    </row>
    <row r="9" spans="2:18">
      <c r="B9" s="17"/>
      <c r="C9" s="19"/>
      <c r="D9" s="19"/>
      <c r="E9" s="19"/>
      <c r="F9" s="19"/>
      <c r="G9" s="19"/>
      <c r="H9" s="19"/>
      <c r="I9" s="19"/>
      <c r="J9" s="19"/>
      <c r="K9" s="19"/>
      <c r="L9" s="19"/>
      <c r="M9" s="19"/>
      <c r="N9" s="19"/>
      <c r="O9" s="19"/>
      <c r="P9" s="19"/>
      <c r="Q9" s="20"/>
      <c r="R9" s="15"/>
    </row>
    <row r="10" spans="2:18">
      <c r="B10" s="17"/>
      <c r="R10" s="15"/>
    </row>
    <row r="11" spans="2:18">
      <c r="B11" s="17"/>
      <c r="D11" t="s">
        <v>167</v>
      </c>
      <c r="K11" t="s">
        <v>168</v>
      </c>
      <c r="R11" s="15"/>
    </row>
    <row r="12" spans="2:18">
      <c r="B12" s="17"/>
      <c r="D12" t="s">
        <v>169</v>
      </c>
      <c r="K12" t="s">
        <v>170</v>
      </c>
      <c r="R12" s="15"/>
    </row>
    <row r="13" spans="2:18">
      <c r="B13" s="17"/>
      <c r="D13" t="s">
        <v>171</v>
      </c>
      <c r="K13" t="s">
        <v>172</v>
      </c>
      <c r="R13" s="15"/>
    </row>
    <row r="14" spans="2:18">
      <c r="B14" s="17"/>
      <c r="D14" t="s">
        <v>173</v>
      </c>
      <c r="K14" t="s">
        <v>174</v>
      </c>
      <c r="R14" s="15"/>
    </row>
    <row r="15" spans="2:18">
      <c r="B15" s="17"/>
      <c r="D15" t="s">
        <v>2462</v>
      </c>
      <c r="K15" t="s">
        <v>175</v>
      </c>
      <c r="R15" s="15"/>
    </row>
    <row r="16" spans="2:18">
      <c r="B16" s="17"/>
      <c r="D16" t="s">
        <v>2463</v>
      </c>
      <c r="K16" t="s">
        <v>176</v>
      </c>
      <c r="R16" s="15"/>
    </row>
    <row r="17" spans="2:18">
      <c r="B17" s="17"/>
      <c r="D17" t="s">
        <v>2464</v>
      </c>
      <c r="K17" t="s">
        <v>177</v>
      </c>
      <c r="R17" s="15"/>
    </row>
    <row r="18" spans="2:18">
      <c r="B18" s="17"/>
      <c r="R18" s="15"/>
    </row>
    <row r="19" spans="2:18">
      <c r="B19" s="17"/>
      <c r="D19" t="s">
        <v>178</v>
      </c>
      <c r="K19" t="s">
        <v>179</v>
      </c>
      <c r="R19" s="15"/>
    </row>
    <row r="20" spans="2:18">
      <c r="B20" s="17"/>
      <c r="K20" t="s">
        <v>180</v>
      </c>
      <c r="R20" s="15"/>
    </row>
    <row r="21" spans="2:18">
      <c r="B21" s="17"/>
      <c r="D21" t="s">
        <v>182</v>
      </c>
      <c r="K21" t="s">
        <v>181</v>
      </c>
      <c r="R21" s="15"/>
    </row>
    <row r="22" spans="2:18">
      <c r="B22" s="17"/>
      <c r="D22" t="s">
        <v>183</v>
      </c>
      <c r="R22" s="51"/>
    </row>
    <row r="23" spans="2:18">
      <c r="B23" s="17"/>
      <c r="D23" t="s">
        <v>184</v>
      </c>
      <c r="K23" t="s">
        <v>185</v>
      </c>
      <c r="R23" s="51"/>
    </row>
    <row r="24" spans="2:18">
      <c r="B24" s="17"/>
      <c r="D24" t="s">
        <v>186</v>
      </c>
      <c r="K24" t="s">
        <v>187</v>
      </c>
      <c r="R24" s="51"/>
    </row>
    <row r="25" spans="2:18">
      <c r="B25" s="17"/>
      <c r="D25" t="s">
        <v>188</v>
      </c>
      <c r="K25" t="s">
        <v>189</v>
      </c>
      <c r="R25" s="51"/>
    </row>
    <row r="26" spans="2:18">
      <c r="B26" s="17"/>
      <c r="D26" t="s">
        <v>190</v>
      </c>
      <c r="K26" t="s">
        <v>191</v>
      </c>
      <c r="R26" s="51"/>
    </row>
    <row r="27" spans="2:18">
      <c r="B27" s="17"/>
      <c r="R27" s="51"/>
    </row>
    <row r="28" spans="2:18">
      <c r="B28" s="17"/>
      <c r="D28" t="s">
        <v>192</v>
      </c>
      <c r="K28" t="s">
        <v>194</v>
      </c>
      <c r="R28" s="51"/>
    </row>
    <row r="29" spans="2:18">
      <c r="B29" s="17"/>
      <c r="D29" t="s">
        <v>193</v>
      </c>
      <c r="K29" t="s">
        <v>196</v>
      </c>
      <c r="R29" s="51"/>
    </row>
    <row r="30" spans="2:18">
      <c r="B30" s="17"/>
      <c r="D30" t="s">
        <v>195</v>
      </c>
      <c r="K30" t="s">
        <v>198</v>
      </c>
      <c r="R30" s="51"/>
    </row>
    <row r="31" spans="2:18">
      <c r="B31" s="17"/>
      <c r="D31" t="s">
        <v>197</v>
      </c>
      <c r="K31" t="s">
        <v>199</v>
      </c>
      <c r="R31" s="51"/>
    </row>
    <row r="32" spans="2:18">
      <c r="B32" s="17"/>
      <c r="K32" t="s">
        <v>200</v>
      </c>
      <c r="R32" s="51"/>
    </row>
    <row r="33" spans="2:18">
      <c r="B33" s="17"/>
      <c r="D33" t="s">
        <v>201</v>
      </c>
      <c r="K33" t="s">
        <v>202</v>
      </c>
      <c r="R33" s="51"/>
    </row>
    <row r="34" spans="2:18">
      <c r="B34" s="17"/>
      <c r="D34" t="s">
        <v>203</v>
      </c>
      <c r="R34" s="51"/>
    </row>
    <row r="35" spans="2:18">
      <c r="B35" s="17"/>
      <c r="D35" t="s">
        <v>204</v>
      </c>
      <c r="K35" t="s">
        <v>206</v>
      </c>
      <c r="R35" s="51"/>
    </row>
    <row r="36" spans="2:18">
      <c r="B36" s="17"/>
      <c r="D36" t="s">
        <v>205</v>
      </c>
      <c r="K36" t="s">
        <v>208</v>
      </c>
      <c r="R36" s="51"/>
    </row>
    <row r="37" spans="2:18">
      <c r="B37" s="17"/>
      <c r="D37" t="s">
        <v>207</v>
      </c>
      <c r="K37" t="s">
        <v>209</v>
      </c>
      <c r="R37" s="51"/>
    </row>
    <row r="38" spans="2:18">
      <c r="B38" s="17"/>
      <c r="K38" t="s">
        <v>211</v>
      </c>
      <c r="R38" s="51"/>
    </row>
    <row r="39" spans="2:18">
      <c r="B39" s="17"/>
      <c r="D39" t="s">
        <v>210</v>
      </c>
      <c r="K39" t="s">
        <v>212</v>
      </c>
      <c r="R39" s="51"/>
    </row>
    <row r="40" spans="2:18">
      <c r="B40" s="17"/>
      <c r="D40" t="s">
        <v>2459</v>
      </c>
      <c r="R40" s="51"/>
    </row>
    <row r="41" spans="2:18">
      <c r="B41" s="17"/>
      <c r="D41" t="s">
        <v>2460</v>
      </c>
      <c r="R41" s="51"/>
    </row>
    <row r="42" spans="2:18">
      <c r="B42" s="17"/>
      <c r="D42" t="s">
        <v>2461</v>
      </c>
      <c r="R42" s="51"/>
    </row>
    <row r="43" spans="2:18">
      <c r="B43" s="17"/>
      <c r="C43" s="19"/>
      <c r="D43" s="19"/>
      <c r="E43" s="19"/>
      <c r="F43" s="19"/>
      <c r="G43" s="19"/>
      <c r="H43" s="19"/>
      <c r="I43" s="19"/>
      <c r="J43" s="19"/>
      <c r="K43" s="19"/>
      <c r="L43" s="19"/>
      <c r="M43" s="19"/>
      <c r="N43" s="19"/>
      <c r="O43" s="19"/>
      <c r="P43" s="19"/>
      <c r="Q43" s="19"/>
      <c r="R43" s="51"/>
    </row>
    <row r="44" spans="2:18">
      <c r="B44" s="17"/>
      <c r="R44" s="51"/>
    </row>
    <row r="45" spans="2:18">
      <c r="B45" s="17"/>
      <c r="D45" s="52"/>
      <c r="E45" s="23"/>
      <c r="F45" s="23"/>
      <c r="G45" s="23"/>
      <c r="H45" s="23"/>
      <c r="I45" s="23"/>
      <c r="J45" s="23"/>
      <c r="K45" s="23"/>
      <c r="L45" s="23"/>
      <c r="M45" s="23"/>
      <c r="N45" s="23"/>
      <c r="O45" s="23"/>
      <c r="P45" s="23"/>
      <c r="Q45" s="23"/>
      <c r="R45" s="51"/>
    </row>
    <row r="46" spans="2:18">
      <c r="B46" s="17"/>
      <c r="E46" s="23"/>
      <c r="F46" s="23"/>
      <c r="G46" s="23"/>
      <c r="H46" s="23"/>
      <c r="I46" s="23"/>
      <c r="J46" s="23"/>
      <c r="K46" s="23"/>
      <c r="L46" s="23"/>
      <c r="M46" s="23"/>
      <c r="N46" s="23"/>
      <c r="O46" s="23"/>
      <c r="P46" s="23"/>
      <c r="Q46" s="23"/>
      <c r="R46" s="51"/>
    </row>
    <row r="47" spans="2:18">
      <c r="B47" s="17"/>
      <c r="E47" s="23"/>
      <c r="F47" s="23"/>
      <c r="G47" s="23"/>
      <c r="H47" s="23"/>
      <c r="I47" s="23"/>
      <c r="J47" s="23"/>
      <c r="K47" s="23"/>
      <c r="L47" s="23"/>
      <c r="M47" s="23"/>
      <c r="N47" s="23"/>
      <c r="O47" s="23"/>
      <c r="P47" s="23"/>
      <c r="Q47" s="23"/>
      <c r="R47" s="51"/>
    </row>
    <row r="48" spans="2:18">
      <c r="B48" s="17"/>
      <c r="E48" s="23"/>
      <c r="F48" s="23"/>
      <c r="G48" s="23"/>
      <c r="H48" s="23"/>
      <c r="I48" s="23"/>
      <c r="J48" s="23"/>
      <c r="K48" s="23"/>
      <c r="L48" s="23"/>
      <c r="M48" s="23"/>
      <c r="N48" s="23"/>
      <c r="O48" s="23"/>
      <c r="P48" s="23"/>
      <c r="Q48" s="23"/>
      <c r="R48" s="51"/>
    </row>
    <row r="49" spans="2:18">
      <c r="B49" s="17"/>
      <c r="E49" s="23"/>
      <c r="F49" s="23"/>
      <c r="G49" s="23"/>
      <c r="H49" s="23"/>
      <c r="I49" s="23"/>
      <c r="J49" s="23"/>
      <c r="K49" s="23"/>
      <c r="L49" s="23"/>
      <c r="M49" s="23"/>
      <c r="N49" s="23"/>
      <c r="O49" s="23"/>
      <c r="P49" s="23"/>
      <c r="Q49" s="23"/>
      <c r="R49" s="51"/>
    </row>
    <row r="50" spans="2:18">
      <c r="B50" s="17"/>
      <c r="E50" s="23"/>
      <c r="F50" s="23"/>
      <c r="G50" s="23"/>
      <c r="H50" s="23"/>
      <c r="I50" s="23"/>
      <c r="J50" s="23"/>
      <c r="K50" s="23"/>
      <c r="L50" s="23"/>
      <c r="M50" s="23"/>
      <c r="N50" s="23"/>
      <c r="O50" s="23"/>
      <c r="P50" s="23"/>
      <c r="Q50" s="23"/>
      <c r="R50" s="51"/>
    </row>
    <row r="51" spans="2:18">
      <c r="B51" s="17"/>
      <c r="D51" s="23"/>
      <c r="E51" s="23"/>
      <c r="F51" s="23"/>
      <c r="G51" s="23"/>
      <c r="H51" s="23"/>
      <c r="I51" s="23"/>
      <c r="J51" s="23"/>
      <c r="K51" s="23"/>
      <c r="L51" s="23"/>
      <c r="M51" s="23"/>
      <c r="N51" s="23"/>
      <c r="O51" s="23"/>
      <c r="P51" s="23"/>
      <c r="Q51" s="23"/>
      <c r="R51" s="51"/>
    </row>
    <row r="52" spans="2:18">
      <c r="B52" s="17"/>
      <c r="D52" s="23"/>
      <c r="E52" s="23"/>
      <c r="F52" s="23"/>
      <c r="G52" s="23"/>
      <c r="H52" s="23"/>
      <c r="I52" s="23"/>
      <c r="J52" s="23"/>
      <c r="K52" s="23"/>
      <c r="L52" s="23"/>
      <c r="M52" s="23"/>
      <c r="N52" s="23"/>
      <c r="O52" s="23"/>
      <c r="P52" s="23"/>
      <c r="Q52" s="23"/>
      <c r="R52" s="51"/>
    </row>
    <row r="53" spans="2:18">
      <c r="B53" s="17"/>
      <c r="D53" s="23"/>
      <c r="E53" s="23"/>
      <c r="F53" s="23"/>
      <c r="G53" s="23"/>
      <c r="H53" s="23"/>
      <c r="I53" s="23"/>
      <c r="J53" s="23"/>
      <c r="K53" s="23"/>
      <c r="L53" s="23"/>
      <c r="M53" s="23"/>
      <c r="N53" s="23"/>
      <c r="O53" s="23"/>
      <c r="P53" s="23"/>
      <c r="Q53" s="23"/>
      <c r="R53" s="51"/>
    </row>
    <row r="54" spans="2:18">
      <c r="B54" s="17"/>
      <c r="D54" s="23"/>
      <c r="E54" s="23"/>
      <c r="F54" s="23"/>
      <c r="G54" s="23"/>
      <c r="H54" s="23"/>
      <c r="I54" s="23"/>
      <c r="J54" s="23"/>
      <c r="K54" s="23"/>
      <c r="L54" s="23"/>
      <c r="M54" s="23"/>
      <c r="N54" s="23"/>
      <c r="O54" s="23"/>
      <c r="P54" s="23"/>
      <c r="Q54" s="23"/>
      <c r="R54" s="51"/>
    </row>
    <row r="55" spans="2:18">
      <c r="B55" s="17"/>
      <c r="D55" s="23"/>
      <c r="E55" s="23"/>
      <c r="F55" s="23"/>
      <c r="G55" s="23"/>
      <c r="H55" s="23"/>
      <c r="I55" s="23"/>
      <c r="J55" s="23"/>
      <c r="K55" s="23"/>
      <c r="L55" s="23"/>
      <c r="M55" s="23"/>
      <c r="N55" s="23"/>
      <c r="O55" s="23"/>
      <c r="P55" s="23"/>
      <c r="Q55" s="23"/>
      <c r="R55" s="51"/>
    </row>
    <row r="56" spans="2:18">
      <c r="B56" s="17"/>
      <c r="D56" s="23"/>
      <c r="E56" s="23"/>
      <c r="F56" s="23"/>
      <c r="G56" s="23"/>
      <c r="H56" s="23"/>
      <c r="I56" s="23"/>
      <c r="J56" s="23"/>
      <c r="K56" s="23"/>
      <c r="L56" s="23"/>
      <c r="M56" s="23"/>
      <c r="N56" s="23"/>
      <c r="O56" s="23"/>
      <c r="P56" s="23"/>
      <c r="Q56" s="23"/>
      <c r="R56" s="51"/>
    </row>
    <row r="57" spans="2:18">
      <c r="B57" s="17"/>
      <c r="D57" s="23"/>
      <c r="E57" s="23"/>
      <c r="F57" s="23"/>
      <c r="G57" s="23"/>
      <c r="H57" s="23"/>
      <c r="I57" s="23"/>
      <c r="J57" s="23"/>
      <c r="K57" s="23"/>
      <c r="L57" s="23"/>
      <c r="M57" s="23"/>
      <c r="N57" s="23"/>
      <c r="O57" s="23"/>
      <c r="P57" s="23"/>
      <c r="Q57" s="23"/>
      <c r="R57" s="51"/>
    </row>
    <row r="58" spans="2:18">
      <c r="B58" s="17"/>
      <c r="D58" s="23"/>
      <c r="E58" s="23"/>
      <c r="F58" s="23"/>
      <c r="G58" s="23"/>
      <c r="H58" s="23"/>
      <c r="I58" s="23"/>
      <c r="J58" s="23"/>
      <c r="K58" s="23"/>
      <c r="L58" s="23"/>
      <c r="M58" s="23"/>
      <c r="N58" s="23"/>
      <c r="O58" s="23"/>
      <c r="P58" s="23"/>
      <c r="Q58" s="23"/>
      <c r="R58" s="51"/>
    </row>
    <row r="59" spans="2:18">
      <c r="B59" s="17"/>
      <c r="D59" s="23"/>
      <c r="E59" s="23"/>
      <c r="F59" s="23"/>
      <c r="G59" s="23"/>
      <c r="H59" s="23"/>
      <c r="I59" s="23"/>
      <c r="J59" s="23"/>
      <c r="K59" s="23"/>
      <c r="L59" s="23"/>
      <c r="M59" s="23"/>
      <c r="N59" s="23"/>
      <c r="O59" s="23"/>
      <c r="P59" s="23"/>
      <c r="Q59" s="23"/>
      <c r="R59" s="51"/>
    </row>
    <row r="60" spans="2:18">
      <c r="B60" s="17"/>
      <c r="D60" s="23"/>
      <c r="E60" s="23"/>
      <c r="F60" s="23"/>
      <c r="G60" s="23"/>
      <c r="H60" s="23"/>
      <c r="I60" s="23"/>
      <c r="J60" s="23"/>
      <c r="K60" s="23"/>
      <c r="L60" s="23"/>
      <c r="M60" s="23"/>
      <c r="N60" s="23"/>
      <c r="O60" s="23"/>
      <c r="P60" s="23"/>
      <c r="Q60" s="23"/>
      <c r="R60" s="51"/>
    </row>
    <row r="61" spans="2:18">
      <c r="B61" s="17"/>
      <c r="D61" s="23"/>
      <c r="E61" s="23"/>
      <c r="F61" s="23"/>
      <c r="G61" s="23"/>
      <c r="H61" s="23"/>
      <c r="I61" s="23"/>
      <c r="J61" s="23"/>
      <c r="K61" s="23"/>
      <c r="L61" s="23"/>
      <c r="M61" s="23"/>
      <c r="N61" s="23"/>
      <c r="O61" s="23"/>
      <c r="P61" s="23"/>
      <c r="Q61" s="23"/>
      <c r="R61" s="51"/>
    </row>
    <row r="62" spans="2:18">
      <c r="B62" s="17"/>
      <c r="D62" s="23"/>
      <c r="E62" s="23"/>
      <c r="F62" s="23"/>
      <c r="G62" s="23"/>
      <c r="H62" s="23"/>
      <c r="I62" s="23"/>
      <c r="J62" s="23"/>
      <c r="K62" s="23"/>
      <c r="L62" s="23"/>
      <c r="M62" s="23"/>
      <c r="N62" s="23"/>
      <c r="O62" s="23"/>
      <c r="P62" s="23"/>
      <c r="Q62" s="23"/>
      <c r="R62" s="51"/>
    </row>
    <row r="63" spans="2:18">
      <c r="B63" s="17"/>
      <c r="D63" s="23"/>
      <c r="E63" s="23"/>
      <c r="F63" s="23"/>
      <c r="G63" s="23"/>
      <c r="H63" s="23"/>
      <c r="I63" s="23"/>
      <c r="J63" s="23"/>
      <c r="K63" s="23"/>
      <c r="L63" s="23"/>
      <c r="M63" s="23"/>
      <c r="N63" s="23"/>
      <c r="O63" s="23"/>
      <c r="P63" s="23"/>
      <c r="Q63" s="23"/>
      <c r="R63" s="51"/>
    </row>
    <row r="64" spans="2:18">
      <c r="B64" s="17"/>
      <c r="D64" s="23"/>
      <c r="E64" s="23"/>
      <c r="F64" s="23"/>
      <c r="G64" s="23"/>
      <c r="H64" s="23"/>
      <c r="I64" s="23"/>
      <c r="J64" s="23"/>
      <c r="K64" s="23"/>
      <c r="L64" s="23"/>
      <c r="M64" s="23"/>
      <c r="N64" s="23"/>
      <c r="O64" s="23"/>
      <c r="P64" s="23"/>
      <c r="Q64" s="23"/>
      <c r="R64" s="51"/>
    </row>
    <row r="65" spans="2:18">
      <c r="B65" s="17"/>
      <c r="C65" s="19"/>
      <c r="D65" s="53"/>
      <c r="E65" s="53"/>
      <c r="F65" s="53"/>
      <c r="G65" s="53"/>
      <c r="H65" s="53"/>
      <c r="I65" s="53"/>
      <c r="J65" s="53"/>
      <c r="K65" s="53"/>
      <c r="L65" s="53"/>
      <c r="M65" s="53"/>
      <c r="N65" s="53"/>
      <c r="O65" s="53"/>
      <c r="P65" s="53"/>
      <c r="Q65" s="23"/>
      <c r="R65" s="51"/>
    </row>
    <row r="66" spans="2:18">
      <c r="Q66" s="13"/>
    </row>
    <row r="67" spans="2:18">
      <c r="Q67" s="27" t="s">
        <v>2487</v>
      </c>
    </row>
    <row r="68" spans="2:18">
      <c r="P68" s="30"/>
    </row>
  </sheetData>
  <mergeCells count="1">
    <mergeCell ref="C8:Q8"/>
  </mergeCells>
  <printOptions verticalCentered="1"/>
  <pageMargins left="0.5" right="0.5" top="0.75" bottom="0.55000000000000004" header="0.5" footer="0.5"/>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154</vt:i4>
      </vt:variant>
    </vt:vector>
  </HeadingPairs>
  <TitlesOfParts>
    <vt:vector size="206" baseType="lpstr">
      <vt:lpstr>Cover</vt:lpstr>
      <vt:lpstr>p. 1</vt:lpstr>
      <vt:lpstr>p. 2</vt:lpstr>
      <vt:lpstr>p. 3</vt:lpstr>
      <vt:lpstr>p. 4</vt:lpstr>
      <vt:lpstr>p. 5</vt:lpstr>
      <vt:lpstr>p. 6</vt:lpstr>
      <vt:lpstr>p. 7</vt:lpstr>
      <vt:lpstr>p. 8</vt:lpstr>
      <vt:lpstr>p. 9</vt:lpstr>
      <vt:lpstr>p. 10</vt:lpstr>
      <vt:lpstr>p. 11</vt:lpstr>
      <vt:lpstr>p. 12</vt:lpstr>
      <vt:lpstr>p. 13</vt:lpstr>
      <vt:lpstr>pg. 16</vt:lpstr>
      <vt:lpstr>p. 14-15</vt:lpstr>
      <vt:lpstr>p. 16</vt:lpstr>
      <vt:lpstr>pg. 20</vt:lpstr>
      <vt:lpstr>pg. 21</vt:lpstr>
      <vt:lpstr>p. 17</vt:lpstr>
      <vt:lpstr>p. 18</vt:lpstr>
      <vt:lpstr>p. 19</vt:lpstr>
      <vt:lpstr>p. 20</vt:lpstr>
      <vt:lpstr>p. 21</vt:lpstr>
      <vt:lpstr>p. 22</vt:lpstr>
      <vt:lpstr>p. 23</vt:lpstr>
      <vt:lpstr>p. 24</vt:lpstr>
      <vt:lpstr>p. 25</vt:lpstr>
      <vt:lpstr>p. 26</vt:lpstr>
      <vt:lpstr>p. 27</vt:lpstr>
      <vt:lpstr>p. 28</vt:lpstr>
      <vt:lpstr>p. 29</vt:lpstr>
      <vt:lpstr>p.30</vt:lpstr>
      <vt:lpstr>p.31</vt:lpstr>
      <vt:lpstr>p.32</vt:lpstr>
      <vt:lpstr>p.33</vt:lpstr>
      <vt:lpstr>p. 34</vt:lpstr>
      <vt:lpstr>p. 35</vt:lpstr>
      <vt:lpstr>p. 36</vt:lpstr>
      <vt:lpstr>p. 37</vt:lpstr>
      <vt:lpstr>p. 38</vt:lpstr>
      <vt:lpstr>p. 39</vt:lpstr>
      <vt:lpstr>p. 40</vt:lpstr>
      <vt:lpstr>p. 41</vt:lpstr>
      <vt:lpstr>p. 42</vt:lpstr>
      <vt:lpstr>p. 43</vt:lpstr>
      <vt:lpstr>p. 44</vt:lpstr>
      <vt:lpstr>p. 45</vt:lpstr>
      <vt:lpstr>p. 46</vt:lpstr>
      <vt:lpstr>p. 47</vt:lpstr>
      <vt:lpstr>p. 48</vt:lpstr>
      <vt:lpstr>p. 49</vt:lpstr>
      <vt:lpstr>\A</vt:lpstr>
      <vt:lpstr>'p. 23'!\C</vt:lpstr>
      <vt:lpstr>'p. 40'!\C</vt:lpstr>
      <vt:lpstr>'p. 41'!\C</vt:lpstr>
      <vt:lpstr>'pg. 20'!\C</vt:lpstr>
      <vt:lpstr>'pg. 21'!\C</vt:lpstr>
      <vt:lpstr>'p. 20'!\P</vt:lpstr>
      <vt:lpstr>\W</vt:lpstr>
      <vt:lpstr>'p. 16'!\Z</vt:lpstr>
      <vt:lpstr>'p. 23'!\Z</vt:lpstr>
      <vt:lpstr>'p. 24'!\Z</vt:lpstr>
      <vt:lpstr>'p. 28'!\Z</vt:lpstr>
      <vt:lpstr>'p. 3'!\Z</vt:lpstr>
      <vt:lpstr>'p. 40'!\Z</vt:lpstr>
      <vt:lpstr>'p. 41'!\Z</vt:lpstr>
      <vt:lpstr>'p. 48'!\Z</vt:lpstr>
      <vt:lpstr>p.30!\Z</vt:lpstr>
      <vt:lpstr>p.31!\Z</vt:lpstr>
      <vt:lpstr>p.32!\Z</vt:lpstr>
      <vt:lpstr>p.33!\Z</vt:lpstr>
      <vt:lpstr>'pg. 20'!\Z</vt:lpstr>
      <vt:lpstr>'pg. 21'!\Z</vt:lpstr>
      <vt:lpstr>_121AND122</vt:lpstr>
      <vt:lpstr>DETAIL</vt:lpstr>
      <vt:lpstr>HEADING</vt:lpstr>
      <vt:lpstr>'p. 16'!PAGE102</vt:lpstr>
      <vt:lpstr>PAGE102</vt:lpstr>
      <vt:lpstr>'p. 2'!PAGE104</vt:lpstr>
      <vt:lpstr>PAGE104</vt:lpstr>
      <vt:lpstr>PAGE105</vt:lpstr>
      <vt:lpstr>PAGE106</vt:lpstr>
      <vt:lpstr>PAGE108</vt:lpstr>
      <vt:lpstr>PAGE110</vt:lpstr>
      <vt:lpstr>PAGE111</vt:lpstr>
      <vt:lpstr>PAGE112</vt:lpstr>
      <vt:lpstr>PAGE113</vt:lpstr>
      <vt:lpstr>PAGE114</vt:lpstr>
      <vt:lpstr>PAGE117</vt:lpstr>
      <vt:lpstr>PAGE118</vt:lpstr>
      <vt:lpstr>PAGE119</vt:lpstr>
      <vt:lpstr>'p. 18'!PAGE204</vt:lpstr>
      <vt:lpstr>'p. 19'!PAGE204</vt:lpstr>
      <vt:lpstr>'p. 18'!PAGE205</vt:lpstr>
      <vt:lpstr>'p. 19'!PAGE205</vt:lpstr>
      <vt:lpstr>'p. 19'!PAGE206</vt:lpstr>
      <vt:lpstr>'p. 19'!PAGE207</vt:lpstr>
      <vt:lpstr>'p. 19'!PAGE208</vt:lpstr>
      <vt:lpstr>'p. 19'!PAGE209</vt:lpstr>
      <vt:lpstr>PAGE219</vt:lpstr>
      <vt:lpstr>'p. 17'!PAGE256</vt:lpstr>
      <vt:lpstr>'p. 21'!PAGE256</vt:lpstr>
      <vt:lpstr>'p. 22'!PAGE256</vt:lpstr>
      <vt:lpstr>'p. 23'!PAGE256</vt:lpstr>
      <vt:lpstr>'p. 26'!PAGE256</vt:lpstr>
      <vt:lpstr>'p. 29'!PAGE256</vt:lpstr>
      <vt:lpstr>'p. 40'!PAGE256</vt:lpstr>
      <vt:lpstr>'p. 41'!PAGE256</vt:lpstr>
      <vt:lpstr>'p. 42'!PAGE256</vt:lpstr>
      <vt:lpstr>'p. 43'!PAGE256</vt:lpstr>
      <vt:lpstr>'p. 44'!PAGE256</vt:lpstr>
      <vt:lpstr>'p. 45'!PAGE256</vt:lpstr>
      <vt:lpstr>'p. 46'!PAGE256</vt:lpstr>
      <vt:lpstr>'p. 47'!PAGE256</vt:lpstr>
      <vt:lpstr>'p. 7'!PAGE256</vt:lpstr>
      <vt:lpstr>'pg. 21'!PAGE256</vt:lpstr>
      <vt:lpstr>PAGE256</vt:lpstr>
      <vt:lpstr>'p. 17'!PAGE257</vt:lpstr>
      <vt:lpstr>'p. 23'!PAGE257</vt:lpstr>
      <vt:lpstr>'p. 40'!PAGE257</vt:lpstr>
      <vt:lpstr>'p. 41'!PAGE257</vt:lpstr>
      <vt:lpstr>'pg. 21'!PAGE257</vt:lpstr>
      <vt:lpstr>PAGE257</vt:lpstr>
      <vt:lpstr>PAGE261</vt:lpstr>
      <vt:lpstr>PAGE262</vt:lpstr>
      <vt:lpstr>PAGE263</vt:lpstr>
      <vt:lpstr>PAGE3</vt:lpstr>
      <vt:lpstr>'p. 28'!PAGE300</vt:lpstr>
      <vt:lpstr>'p. 48'!PAGE300</vt:lpstr>
      <vt:lpstr>p.30!PAGE300</vt:lpstr>
      <vt:lpstr>p.31!PAGE300</vt:lpstr>
      <vt:lpstr>p.32!PAGE300</vt:lpstr>
      <vt:lpstr>p.33!PAGE300</vt:lpstr>
      <vt:lpstr>PAGE320</vt:lpstr>
      <vt:lpstr>PAGE321</vt:lpstr>
      <vt:lpstr>PAGE322</vt:lpstr>
      <vt:lpstr>PAGE323</vt:lpstr>
      <vt:lpstr>PAGE324</vt:lpstr>
      <vt:lpstr>PAGE325</vt:lpstr>
      <vt:lpstr>'p. 1'!Print_Area</vt:lpstr>
      <vt:lpstr>'p. 10'!Print_Area</vt:lpstr>
      <vt:lpstr>'p. 11'!Print_Area</vt:lpstr>
      <vt:lpstr>'p. 12'!Print_Area</vt:lpstr>
      <vt:lpstr>'p. 13'!Print_Area</vt:lpstr>
      <vt:lpstr>'p. 14-15'!Print_Area</vt:lpstr>
      <vt:lpstr>'p. 16'!Print_Area</vt:lpstr>
      <vt:lpstr>'p. 18'!Print_Area</vt:lpstr>
      <vt:lpstr>'p. 19'!Print_Area</vt:lpstr>
      <vt:lpstr>'p. 2'!Print_Area</vt:lpstr>
      <vt:lpstr>'p. 20'!Print_Area</vt:lpstr>
      <vt:lpstr>'p. 21'!Print_Area</vt:lpstr>
      <vt:lpstr>'p. 22'!Print_Area</vt:lpstr>
      <vt:lpstr>'p. 23'!Print_Area</vt:lpstr>
      <vt:lpstr>'p. 24'!Print_Area</vt:lpstr>
      <vt:lpstr>'p. 25'!Print_Area</vt:lpstr>
      <vt:lpstr>'p. 26'!Print_Area</vt:lpstr>
      <vt:lpstr>'p. 27'!Print_Area</vt:lpstr>
      <vt:lpstr>'p. 28'!Print_Area</vt:lpstr>
      <vt:lpstr>'p. 29'!Print_Area</vt:lpstr>
      <vt:lpstr>'p. 3'!Print_Area</vt:lpstr>
      <vt:lpstr>'p. 34'!Print_Area</vt:lpstr>
      <vt:lpstr>'p. 35'!Print_Area</vt:lpstr>
      <vt:lpstr>'p. 36'!Print_Area</vt:lpstr>
      <vt:lpstr>'p. 37'!Print_Area</vt:lpstr>
      <vt:lpstr>'p. 38'!Print_Area</vt:lpstr>
      <vt:lpstr>'p. 39'!Print_Area</vt:lpstr>
      <vt:lpstr>'p. 4'!Print_Area</vt:lpstr>
      <vt:lpstr>'p. 41'!Print_Area</vt:lpstr>
      <vt:lpstr>'p. 42'!Print_Area</vt:lpstr>
      <vt:lpstr>'p. 43'!Print_Area</vt:lpstr>
      <vt:lpstr>'p. 44'!Print_Area</vt:lpstr>
      <vt:lpstr>'p. 45'!Print_Area</vt:lpstr>
      <vt:lpstr>'p. 46'!Print_Area</vt:lpstr>
      <vt:lpstr>'p. 47'!Print_Area</vt:lpstr>
      <vt:lpstr>'p. 48'!Print_Area</vt:lpstr>
      <vt:lpstr>'p. 5'!Print_Area</vt:lpstr>
      <vt:lpstr>'p. 6'!Print_Area</vt:lpstr>
      <vt:lpstr>'p. 7'!Print_Area</vt:lpstr>
      <vt:lpstr>'p. 8'!Print_Area</vt:lpstr>
      <vt:lpstr>p.30!Print_Area</vt:lpstr>
      <vt:lpstr>p.31!Print_Area</vt:lpstr>
      <vt:lpstr>p.32!Print_Area</vt:lpstr>
      <vt:lpstr>p.33!Print_Area</vt:lpstr>
      <vt:lpstr>'pg. 20'!Print_Area</vt:lpstr>
      <vt:lpstr>'pg. 21'!Print_Area</vt:lpstr>
      <vt:lpstr>'p. 1'!Print_Area_MI</vt:lpstr>
      <vt:lpstr>'p. 10'!Print_Area_MI</vt:lpstr>
      <vt:lpstr>'p. 12'!Print_Area_MI</vt:lpstr>
      <vt:lpstr>'p. 13'!Print_Area_MI</vt:lpstr>
      <vt:lpstr>'p. 16'!Print_Area_MI</vt:lpstr>
      <vt:lpstr>'p. 19'!Print_Area_MI</vt:lpstr>
      <vt:lpstr>'p. 28'!Print_Area_MI</vt:lpstr>
      <vt:lpstr>'p. 3'!Print_Area_MI</vt:lpstr>
      <vt:lpstr>'p. 39'!Print_Area_MI</vt:lpstr>
      <vt:lpstr>'p. 48'!Print_Area_MI</vt:lpstr>
      <vt:lpstr>'p. 5'!Print_Area_MI</vt:lpstr>
      <vt:lpstr>'p. 6'!Print_Area_MI</vt:lpstr>
      <vt:lpstr>'p. 8'!Print_Area_MI</vt:lpstr>
      <vt:lpstr>'p. 9'!Print_Area_MI</vt:lpstr>
      <vt:lpstr>p.30!Print_Area_MI</vt:lpstr>
      <vt:lpstr>p.31!Print_Area_MI</vt:lpstr>
      <vt:lpstr>p.32!Print_Area_MI</vt:lpstr>
      <vt:lpstr>p.33!Print_Area_MI</vt:lpstr>
      <vt:lpstr>'p. 18'!REPORT_DATE</vt:lpstr>
      <vt:lpstr>'p. 18'!REPORT_YEAR</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NHPUC</dc:creator>
  <cp:lastModifiedBy>Schrank, Hillary</cp:lastModifiedBy>
  <cp:lastPrinted>2023-04-26T20:32:35Z</cp:lastPrinted>
  <dcterms:created xsi:type="dcterms:W3CDTF">2012-06-22T15:49:09Z</dcterms:created>
  <dcterms:modified xsi:type="dcterms:W3CDTF">2023-10-11T18:04:44Z</dcterms:modified>
</cp:coreProperties>
</file>